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K:\Rada - aktuální 2025\01_Rada_2025_01_08\TISK R 001 - Návrh střednědobého výhledu 2026_2030\"/>
    </mc:Choice>
  </mc:AlternateContent>
  <xr:revisionPtr revIDLastSave="0" documentId="13_ncr:1_{BAD5585B-0EA5-4F7A-9B09-056833F2019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ozpočtový výhled" sheetId="13" r:id="rId1"/>
  </sheets>
  <calcPr calcId="191029"/>
</workbook>
</file>

<file path=xl/calcChain.xml><?xml version="1.0" encoding="utf-8"?>
<calcChain xmlns="http://schemas.openxmlformats.org/spreadsheetml/2006/main">
  <c r="I10" i="13" l="1"/>
  <c r="J10" i="13" s="1"/>
  <c r="K10" i="13" s="1"/>
  <c r="L10" i="13" s="1"/>
  <c r="M10" i="13" s="1"/>
  <c r="M17" i="13" l="1"/>
  <c r="M8" i="13"/>
  <c r="M13" i="13" s="1"/>
  <c r="M19" i="13" l="1"/>
  <c r="L17" i="13"/>
  <c r="K17" i="13"/>
  <c r="J17" i="13"/>
  <c r="I17" i="13"/>
  <c r="H17" i="13"/>
  <c r="G17" i="13"/>
  <c r="F17" i="13"/>
  <c r="E17" i="13"/>
  <c r="D17" i="13"/>
  <c r="C17" i="13"/>
  <c r="B17" i="13"/>
  <c r="E13" i="13"/>
  <c r="E19" i="13" s="1"/>
  <c r="B13" i="13"/>
  <c r="B19" i="13" s="1"/>
  <c r="L8" i="13"/>
  <c r="L13" i="13" s="1"/>
  <c r="K8" i="13"/>
  <c r="K13" i="13" s="1"/>
  <c r="J8" i="13"/>
  <c r="J13" i="13" s="1"/>
  <c r="I8" i="13"/>
  <c r="I13" i="13" s="1"/>
  <c r="H8" i="13"/>
  <c r="H13" i="13" s="1"/>
  <c r="G8" i="13"/>
  <c r="G13" i="13" s="1"/>
  <c r="F8" i="13"/>
  <c r="F13" i="13" s="1"/>
  <c r="E8" i="13"/>
  <c r="D8" i="13"/>
  <c r="D13" i="13" s="1"/>
  <c r="D19" i="13" s="1"/>
  <c r="C8" i="13"/>
  <c r="C13" i="13" s="1"/>
  <c r="C19" i="13" s="1"/>
  <c r="B8" i="13"/>
  <c r="F19" i="13" l="1"/>
  <c r="J19" i="13"/>
  <c r="L19" i="13"/>
  <c r="K19" i="13"/>
  <c r="I19" i="13"/>
  <c r="H19" i="13"/>
  <c r="G19" i="13"/>
</calcChain>
</file>

<file path=xl/sharedStrings.xml><?xml version="1.0" encoding="utf-8"?>
<sst xmlns="http://schemas.openxmlformats.org/spreadsheetml/2006/main" count="30" uniqueCount="30">
  <si>
    <t>v  tis. Kč (bez deset. míst)</t>
  </si>
  <si>
    <t>Název položky</t>
  </si>
  <si>
    <t>Skut. 2019/*</t>
  </si>
  <si>
    <t>RV 2025</t>
  </si>
  <si>
    <t>RV 2026</t>
  </si>
  <si>
    <t>Daňové příjmy - třída 1</t>
  </si>
  <si>
    <t>Nedaňové příjmy - třída 2</t>
  </si>
  <si>
    <t>Kapitálové příjmy  - třída 3</t>
  </si>
  <si>
    <t xml:space="preserve">Vlastní příjmy  </t>
  </si>
  <si>
    <t>Přijaté  transfery (po konsolidaci) -třída 4</t>
  </si>
  <si>
    <t xml:space="preserve">                       b) příspěvek na výkon státní správy (ZJ 900)</t>
  </si>
  <si>
    <t xml:space="preserve">Příjmy celkem </t>
  </si>
  <si>
    <t xml:space="preserve">Provozní výdaje (po konsolidaci) - třída 5 </t>
  </si>
  <si>
    <t>Kapitálové výdaje - třída 6</t>
  </si>
  <si>
    <t xml:space="preserve">Výdaje celkem </t>
  </si>
  <si>
    <t>Výsledek hospodaření ( - schodek, + přebytek)</t>
  </si>
  <si>
    <t>Tvorba rezervy na dluhovou službu /**</t>
  </si>
  <si>
    <t>Skut. 2020/*</t>
  </si>
  <si>
    <t>RV 2027</t>
  </si>
  <si>
    <t>Skut. 2021/*</t>
  </si>
  <si>
    <t>RV 2028</t>
  </si>
  <si>
    <t>v tom ve SR: a) FVz z rozpočtu vlastního HMP (ZJ 921, 950-953)</t>
  </si>
  <si>
    <t>Úhrada dlouhodobých fin. závazků - pol. 8xx4</t>
  </si>
  <si>
    <t>Skut. 2022/*</t>
  </si>
  <si>
    <t>RV 2029</t>
  </si>
  <si>
    <t>Skut. 2023/*</t>
  </si>
  <si>
    <t>Oček. skut. 2024</t>
  </si>
  <si>
    <t>Úhrada dlouhodobých fin. závazků  pol 6363/5347 (u NFV na investiční účely  od r. 2023 pol. 6363, do r. 2022 pol 5347)</t>
  </si>
  <si>
    <t>Střednědobý výhled rozpočtu (§2 odst. 1 a § 3 zákona č. 250/2000 Sb.) MČ Praha - Libuš do r. 2030</t>
  </si>
  <si>
    <t>RV 2030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</si>
</sst>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u/>
      <sz val="9"/>
      <name val="Arial CE"/>
      <family val="2"/>
      <charset val="238"/>
    </font>
    <font>
      <i/>
      <sz val="9"/>
      <name val="Arial CE"/>
      <charset val="238"/>
    </font>
    <font>
      <i/>
      <sz val="10"/>
      <name val="Arial CE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11" fillId="0" borderId="0"/>
    <xf numFmtId="0" fontId="1" fillId="0" borderId="0"/>
  </cellStyleXfs>
  <cellXfs count="95">
    <xf numFmtId="0" fontId="0" fillId="0" borderId="0" xfId="0"/>
    <xf numFmtId="0" fontId="1" fillId="0" borderId="0" xfId="3"/>
    <xf numFmtId="0" fontId="10" fillId="0" borderId="0" xfId="3" applyFont="1"/>
    <xf numFmtId="0" fontId="6" fillId="0" borderId="0" xfId="3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/>
    <xf numFmtId="0" fontId="3" fillId="0" borderId="0" xfId="0" applyFont="1"/>
    <xf numFmtId="0" fontId="2" fillId="2" borderId="6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3" fillId="2" borderId="8" xfId="0" applyNumberFormat="1" applyFont="1" applyFill="1" applyBorder="1"/>
    <xf numFmtId="3" fontId="0" fillId="0" borderId="8" xfId="0" applyNumberFormat="1" applyBorder="1"/>
    <xf numFmtId="3" fontId="0" fillId="0" borderId="3" xfId="0" applyNumberFormat="1" applyBorder="1"/>
    <xf numFmtId="3" fontId="2" fillId="2" borderId="4" xfId="0" applyNumberFormat="1" applyFont="1" applyFill="1" applyBorder="1"/>
    <xf numFmtId="3" fontId="2" fillId="0" borderId="4" xfId="0" applyNumberFormat="1" applyFont="1" applyBorder="1"/>
    <xf numFmtId="3" fontId="2" fillId="2" borderId="7" xfId="0" applyNumberFormat="1" applyFont="1" applyFill="1" applyBorder="1"/>
    <xf numFmtId="3" fontId="2" fillId="0" borderId="7" xfId="0" applyNumberFormat="1" applyFont="1" applyBorder="1"/>
    <xf numFmtId="3" fontId="2" fillId="0" borderId="5" xfId="0" applyNumberFormat="1" applyFont="1" applyBorder="1"/>
    <xf numFmtId="3" fontId="0" fillId="0" borderId="12" xfId="0" applyNumberFormat="1" applyBorder="1"/>
    <xf numFmtId="0" fontId="7" fillId="0" borderId="14" xfId="0" applyFont="1" applyBorder="1"/>
    <xf numFmtId="3" fontId="3" fillId="2" borderId="7" xfId="0" applyNumberFormat="1" applyFont="1" applyFill="1" applyBorder="1"/>
    <xf numFmtId="3" fontId="0" fillId="0" borderId="7" xfId="0" applyNumberFormat="1" applyBorder="1"/>
    <xf numFmtId="3" fontId="0" fillId="0" borderId="5" xfId="0" applyNumberFormat="1" applyBorder="1"/>
    <xf numFmtId="3" fontId="3" fillId="2" borderId="1" xfId="0" applyNumberFormat="1" applyFont="1" applyFill="1" applyBorder="1"/>
    <xf numFmtId="3" fontId="0" fillId="0" borderId="1" xfId="0" applyNumberFormat="1" applyBorder="1"/>
    <xf numFmtId="3" fontId="0" fillId="0" borderId="15" xfId="0" applyNumberFormat="1" applyBorder="1"/>
    <xf numFmtId="3" fontId="0" fillId="0" borderId="10" xfId="0" applyNumberFormat="1" applyBorder="1"/>
    <xf numFmtId="3" fontId="2" fillId="2" borderId="6" xfId="0" applyNumberFormat="1" applyFont="1" applyFill="1" applyBorder="1"/>
    <xf numFmtId="3" fontId="2" fillId="0" borderId="6" xfId="0" applyNumberFormat="1" applyFont="1" applyBorder="1"/>
    <xf numFmtId="3" fontId="2" fillId="2" borderId="1" xfId="0" applyNumberFormat="1" applyFont="1" applyFill="1" applyBorder="1"/>
    <xf numFmtId="3" fontId="2" fillId="0" borderId="1" xfId="0" applyNumberFormat="1" applyFont="1" applyBorder="1"/>
    <xf numFmtId="3" fontId="2" fillId="0" borderId="10" xfId="0" applyNumberFormat="1" applyFont="1" applyBorder="1"/>
    <xf numFmtId="3" fontId="2" fillId="0" borderId="15" xfId="0" applyNumberFormat="1" applyFont="1" applyBorder="1"/>
    <xf numFmtId="0" fontId="7" fillId="0" borderId="9" xfId="0" applyFont="1" applyBorder="1"/>
    <xf numFmtId="3" fontId="8" fillId="2" borderId="1" xfId="0" applyNumberFormat="1" applyFont="1" applyFill="1" applyBorder="1"/>
    <xf numFmtId="3" fontId="8" fillId="0" borderId="1" xfId="0" applyNumberFormat="1" applyFont="1" applyBorder="1"/>
    <xf numFmtId="3" fontId="8" fillId="0" borderId="10" xfId="0" applyNumberFormat="1" applyFont="1" applyBorder="1"/>
    <xf numFmtId="3" fontId="8" fillId="0" borderId="15" xfId="0" applyNumberFormat="1" applyFont="1" applyBorder="1"/>
    <xf numFmtId="0" fontId="7" fillId="0" borderId="9" xfId="0" applyFont="1" applyBorder="1" applyAlignment="1">
      <alignment wrapText="1"/>
    </xf>
    <xf numFmtId="3" fontId="3" fillId="0" borderId="1" xfId="0" applyNumberFormat="1" applyFont="1" applyBorder="1"/>
    <xf numFmtId="3" fontId="3" fillId="0" borderId="15" xfId="0" applyNumberFormat="1" applyFont="1" applyBorder="1"/>
    <xf numFmtId="3" fontId="2" fillId="0" borderId="18" xfId="0" applyNumberFormat="1" applyFont="1" applyBorder="1"/>
    <xf numFmtId="3" fontId="0" fillId="0" borderId="19" xfId="0" applyNumberFormat="1" applyBorder="1"/>
    <xf numFmtId="3" fontId="2" fillId="0" borderId="2" xfId="0" applyNumberFormat="1" applyFont="1" applyBorder="1"/>
    <xf numFmtId="0" fontId="2" fillId="0" borderId="0" xfId="0" applyFont="1" applyAlignment="1">
      <alignment horizontal="center"/>
    </xf>
    <xf numFmtId="3" fontId="0" fillId="0" borderId="0" xfId="0" applyNumberFormat="1"/>
    <xf numFmtId="3" fontId="2" fillId="0" borderId="0" xfId="0" applyNumberFormat="1" applyFont="1"/>
    <xf numFmtId="3" fontId="3" fillId="0" borderId="0" xfId="0" applyNumberFormat="1" applyFont="1"/>
    <xf numFmtId="0" fontId="2" fillId="0" borderId="20" xfId="0" applyFont="1" applyBorder="1" applyAlignment="1">
      <alignment horizontal="center"/>
    </xf>
    <xf numFmtId="0" fontId="4" fillId="0" borderId="21" xfId="0" applyFont="1" applyBorder="1"/>
    <xf numFmtId="3" fontId="2" fillId="0" borderId="20" xfId="0" applyNumberFormat="1" applyFont="1" applyBorder="1"/>
    <xf numFmtId="3" fontId="0" fillId="0" borderId="20" xfId="0" applyNumberFormat="1" applyBorder="1"/>
    <xf numFmtId="3" fontId="2" fillId="0" borderId="16" xfId="0" applyNumberFormat="1" applyFont="1" applyBorder="1"/>
    <xf numFmtId="3" fontId="3" fillId="0" borderId="5" xfId="0" applyNumberFormat="1" applyFont="1" applyBorder="1"/>
    <xf numFmtId="3" fontId="3" fillId="0" borderId="7" xfId="0" applyNumberFormat="1" applyFont="1" applyBorder="1"/>
    <xf numFmtId="3" fontId="3" fillId="0" borderId="8" xfId="0" applyNumberFormat="1" applyFont="1" applyBorder="1"/>
    <xf numFmtId="0" fontId="5" fillId="0" borderId="21" xfId="0" applyFont="1" applyBorder="1"/>
    <xf numFmtId="0" fontId="3" fillId="2" borderId="6" xfId="0" applyFont="1" applyFill="1" applyBorder="1"/>
    <xf numFmtId="0" fontId="0" fillId="0" borderId="17" xfId="0" applyBorder="1"/>
    <xf numFmtId="0" fontId="0" fillId="0" borderId="2" xfId="0" applyBorder="1"/>
    <xf numFmtId="0" fontId="0" fillId="0" borderId="6" xfId="0" applyBorder="1"/>
    <xf numFmtId="0" fontId="0" fillId="0" borderId="16" xfId="0" applyBorder="1"/>
    <xf numFmtId="0" fontId="4" fillId="0" borderId="23" xfId="0" applyFont="1" applyBorder="1"/>
    <xf numFmtId="0" fontId="2" fillId="0" borderId="24" xfId="0" applyFont="1" applyBorder="1" applyAlignment="1">
      <alignment horizontal="center"/>
    </xf>
    <xf numFmtId="0" fontId="5" fillId="0" borderId="9" xfId="0" applyFont="1" applyBorder="1"/>
    <xf numFmtId="3" fontId="0" fillId="0" borderId="25" xfId="0" applyNumberFormat="1" applyBorder="1"/>
    <xf numFmtId="0" fontId="5" fillId="0" borderId="14" xfId="0" applyFont="1" applyBorder="1"/>
    <xf numFmtId="0" fontId="4" fillId="0" borderId="26" xfId="0" applyFont="1" applyBorder="1"/>
    <xf numFmtId="3" fontId="2" fillId="0" borderId="27" xfId="0" applyNumberFormat="1" applyFont="1" applyBorder="1"/>
    <xf numFmtId="3" fontId="2" fillId="0" borderId="24" xfId="0" applyNumberFormat="1" applyFont="1" applyBorder="1"/>
    <xf numFmtId="0" fontId="7" fillId="0" borderId="23" xfId="0" applyFont="1" applyBorder="1"/>
    <xf numFmtId="3" fontId="0" fillId="0" borderId="24" xfId="0" applyNumberFormat="1" applyBorder="1"/>
    <xf numFmtId="3" fontId="2" fillId="0" borderId="28" xfId="0" applyNumberFormat="1" applyFont="1" applyBorder="1"/>
    <xf numFmtId="0" fontId="4" fillId="0" borderId="9" xfId="0" applyFont="1" applyBorder="1"/>
    <xf numFmtId="3" fontId="2" fillId="0" borderId="25" xfId="0" applyNumberFormat="1" applyFont="1" applyBorder="1"/>
    <xf numFmtId="3" fontId="8" fillId="0" borderId="25" xfId="0" applyNumberFormat="1" applyFont="1" applyBorder="1"/>
    <xf numFmtId="3" fontId="3" fillId="0" borderId="25" xfId="0" applyNumberFormat="1" applyFont="1" applyBorder="1"/>
    <xf numFmtId="0" fontId="7" fillId="0" borderId="14" xfId="0" applyFont="1" applyBorder="1" applyAlignment="1">
      <alignment wrapText="1"/>
    </xf>
    <xf numFmtId="3" fontId="3" fillId="0" borderId="29" xfId="0" applyNumberFormat="1" applyFont="1" applyBorder="1"/>
    <xf numFmtId="0" fontId="2" fillId="0" borderId="6" xfId="0" applyFont="1" applyBorder="1" applyAlignment="1">
      <alignment horizontal="center" wrapText="1"/>
    </xf>
    <xf numFmtId="0" fontId="2" fillId="0" borderId="11" xfId="0" applyFont="1" applyBorder="1" applyAlignment="1">
      <alignment horizontal="center"/>
    </xf>
    <xf numFmtId="3" fontId="2" fillId="0" borderId="11" xfId="0" applyNumberFormat="1" applyFont="1" applyBorder="1"/>
    <xf numFmtId="3" fontId="0" fillId="0" borderId="11" xfId="0" applyNumberFormat="1" applyBorder="1"/>
    <xf numFmtId="3" fontId="0" fillId="0" borderId="13" xfId="0" applyNumberFormat="1" applyBorder="1"/>
    <xf numFmtId="3" fontId="2" fillId="0" borderId="13" xfId="0" applyNumberFormat="1" applyFont="1" applyBorder="1"/>
    <xf numFmtId="3" fontId="8" fillId="0" borderId="13" xfId="0" applyNumberFormat="1" applyFont="1" applyBorder="1"/>
    <xf numFmtId="3" fontId="3" fillId="0" borderId="13" xfId="0" applyNumberFormat="1" applyFont="1" applyBorder="1"/>
    <xf numFmtId="3" fontId="3" fillId="0" borderId="11" xfId="0" applyNumberFormat="1" applyFont="1" applyBorder="1"/>
    <xf numFmtId="0" fontId="3" fillId="0" borderId="6" xfId="0" applyFont="1" applyBorder="1"/>
    <xf numFmtId="0" fontId="0" fillId="0" borderId="22" xfId="0" applyBorder="1"/>
  </cellXfs>
  <cellStyles count="4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5"/>
  <sheetViews>
    <sheetView tabSelected="1" workbookViewId="0">
      <selection activeCell="H11" sqref="H11"/>
    </sheetView>
  </sheetViews>
  <sheetFormatPr defaultRowHeight="12.75" x14ac:dyDescent="0.2"/>
  <cols>
    <col min="1" max="1" width="51.28515625" customWidth="1"/>
    <col min="2" max="2" width="11.7109375" hidden="1" customWidth="1"/>
    <col min="3" max="12" width="11.7109375" customWidth="1"/>
  </cols>
  <sheetData>
    <row r="1" spans="1:13" ht="15" x14ac:dyDescent="0.25">
      <c r="A1" s="1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1"/>
    </row>
    <row r="2" spans="1:13" ht="16.5" thickBot="1" x14ac:dyDescent="0.3">
      <c r="A2" s="4" t="s">
        <v>28</v>
      </c>
      <c r="B2" s="5"/>
      <c r="C2" s="5"/>
      <c r="D2" s="5"/>
      <c r="E2" s="5"/>
      <c r="F2" s="5"/>
      <c r="G2" s="5"/>
      <c r="H2" s="5"/>
      <c r="I2" s="5"/>
      <c r="J2" s="6" t="s">
        <v>0</v>
      </c>
      <c r="K2" s="5"/>
      <c r="L2" s="5"/>
      <c r="M2" s="2"/>
    </row>
    <row r="3" spans="1:13" ht="26.25" thickBot="1" x14ac:dyDescent="0.25">
      <c r="A3" s="54" t="s">
        <v>1</v>
      </c>
      <c r="B3" s="7" t="s">
        <v>2</v>
      </c>
      <c r="C3" s="84" t="s">
        <v>17</v>
      </c>
      <c r="D3" s="84" t="s">
        <v>19</v>
      </c>
      <c r="E3" s="84" t="s">
        <v>23</v>
      </c>
      <c r="F3" s="84" t="s">
        <v>25</v>
      </c>
      <c r="G3" s="84" t="s">
        <v>26</v>
      </c>
      <c r="H3" s="8" t="s">
        <v>3</v>
      </c>
      <c r="I3" s="9" t="s">
        <v>4</v>
      </c>
      <c r="J3" s="9" t="s">
        <v>18</v>
      </c>
      <c r="K3" s="10" t="s">
        <v>20</v>
      </c>
      <c r="L3" s="9" t="s">
        <v>24</v>
      </c>
      <c r="M3" s="11" t="s">
        <v>29</v>
      </c>
    </row>
    <row r="4" spans="1:13" x14ac:dyDescent="0.2">
      <c r="A4" s="67"/>
      <c r="B4" s="12"/>
      <c r="C4" s="13"/>
      <c r="D4" s="13"/>
      <c r="E4" s="13"/>
      <c r="F4" s="13"/>
      <c r="G4" s="85"/>
      <c r="H4" s="49"/>
      <c r="I4" s="14"/>
      <c r="J4" s="13"/>
      <c r="K4" s="14"/>
      <c r="L4" s="53"/>
      <c r="M4" s="68"/>
    </row>
    <row r="5" spans="1:13" x14ac:dyDescent="0.2">
      <c r="A5" s="69" t="s">
        <v>5</v>
      </c>
      <c r="B5" s="15">
        <v>8878</v>
      </c>
      <c r="C5" s="60">
        <v>13331</v>
      </c>
      <c r="D5" s="60">
        <v>13148</v>
      </c>
      <c r="E5" s="60">
        <v>13686</v>
      </c>
      <c r="F5" s="16">
        <v>13394</v>
      </c>
      <c r="G5" s="16">
        <v>18745</v>
      </c>
      <c r="H5" s="16">
        <v>18168</v>
      </c>
      <c r="I5" s="16">
        <v>18168</v>
      </c>
      <c r="J5" s="16">
        <v>18168</v>
      </c>
      <c r="K5" s="17">
        <v>18168</v>
      </c>
      <c r="L5" s="29">
        <v>18168</v>
      </c>
      <c r="M5" s="70">
        <v>18168</v>
      </c>
    </row>
    <row r="6" spans="1:13" x14ac:dyDescent="0.2">
      <c r="A6" s="69" t="s">
        <v>6</v>
      </c>
      <c r="B6" s="15">
        <v>2225</v>
      </c>
      <c r="C6" s="60">
        <v>1702</v>
      </c>
      <c r="D6" s="60">
        <v>1789</v>
      </c>
      <c r="E6" s="60">
        <v>5011</v>
      </c>
      <c r="F6" s="16">
        <v>13773</v>
      </c>
      <c r="G6" s="16">
        <v>5797</v>
      </c>
      <c r="H6" s="16">
        <v>5558</v>
      </c>
      <c r="I6" s="16">
        <v>5500</v>
      </c>
      <c r="J6" s="16">
        <v>5335</v>
      </c>
      <c r="K6" s="17">
        <v>5180</v>
      </c>
      <c r="L6" s="29">
        <v>5024</v>
      </c>
      <c r="M6" s="70">
        <v>4900</v>
      </c>
    </row>
    <row r="7" spans="1:13" x14ac:dyDescent="0.2">
      <c r="A7" s="71" t="s">
        <v>7</v>
      </c>
      <c r="B7" s="15">
        <v>3000</v>
      </c>
      <c r="C7" s="60">
        <v>0</v>
      </c>
      <c r="D7" s="60">
        <v>0</v>
      </c>
      <c r="E7" s="60">
        <v>0</v>
      </c>
      <c r="F7" s="16">
        <v>97</v>
      </c>
      <c r="G7" s="16">
        <v>2650</v>
      </c>
      <c r="H7" s="16">
        <v>14339</v>
      </c>
      <c r="I7" s="16">
        <v>479</v>
      </c>
      <c r="J7" s="16">
        <v>17818</v>
      </c>
      <c r="K7" s="16">
        <v>0</v>
      </c>
      <c r="L7" s="16">
        <v>9149</v>
      </c>
      <c r="M7" s="16">
        <v>0</v>
      </c>
    </row>
    <row r="8" spans="1:13" ht="13.5" thickBot="1" x14ac:dyDescent="0.25">
      <c r="A8" s="72" t="s">
        <v>8</v>
      </c>
      <c r="B8" s="18">
        <f>SUM(B5:B7)</f>
        <v>14103</v>
      </c>
      <c r="C8" s="19">
        <f>SUM(C5:C7)</f>
        <v>15033</v>
      </c>
      <c r="D8" s="19">
        <f>SUM(D5:D7)</f>
        <v>14937</v>
      </c>
      <c r="E8" s="19">
        <f>SUM(E5:E7)</f>
        <v>18697</v>
      </c>
      <c r="F8" s="19">
        <f t="shared" ref="F8:L8" si="0">SUM(F5:F7)</f>
        <v>27264</v>
      </c>
      <c r="G8" s="19">
        <f t="shared" si="0"/>
        <v>27192</v>
      </c>
      <c r="H8" s="19">
        <f t="shared" si="0"/>
        <v>38065</v>
      </c>
      <c r="I8" s="19">
        <f t="shared" si="0"/>
        <v>24147</v>
      </c>
      <c r="J8" s="19">
        <f t="shared" si="0"/>
        <v>41321</v>
      </c>
      <c r="K8" s="46">
        <f t="shared" si="0"/>
        <v>23348</v>
      </c>
      <c r="L8" s="19">
        <f t="shared" si="0"/>
        <v>32341</v>
      </c>
      <c r="M8" s="73">
        <f t="shared" ref="M8" si="1">SUM(M5:M7)</f>
        <v>23068</v>
      </c>
    </row>
    <row r="9" spans="1:13" x14ac:dyDescent="0.2">
      <c r="A9" s="67"/>
      <c r="B9" s="20"/>
      <c r="C9" s="21"/>
      <c r="D9" s="21"/>
      <c r="E9" s="21"/>
      <c r="F9" s="21"/>
      <c r="G9" s="86"/>
      <c r="H9" s="51"/>
      <c r="I9" s="22"/>
      <c r="J9" s="21"/>
      <c r="K9" s="22"/>
      <c r="L9" s="55"/>
      <c r="M9" s="74"/>
    </row>
    <row r="10" spans="1:13" x14ac:dyDescent="0.2">
      <c r="A10" s="71" t="s">
        <v>9</v>
      </c>
      <c r="B10" s="15">
        <v>109723</v>
      </c>
      <c r="C10" s="60">
        <v>88661</v>
      </c>
      <c r="D10" s="60">
        <v>71761</v>
      </c>
      <c r="E10" s="60">
        <v>88992</v>
      </c>
      <c r="F10" s="16">
        <v>83905</v>
      </c>
      <c r="G10" s="23">
        <v>80565</v>
      </c>
      <c r="H10" s="23">
        <v>64269</v>
      </c>
      <c r="I10" s="23">
        <f>H10*1.03</f>
        <v>66197.070000000007</v>
      </c>
      <c r="J10" s="23">
        <f>I10*1.03</f>
        <v>68182.982100000008</v>
      </c>
      <c r="K10" s="47">
        <f>J10*1.03</f>
        <v>70228.471563000014</v>
      </c>
      <c r="L10" s="29">
        <f>K10*1.03</f>
        <v>72335.325709890021</v>
      </c>
      <c r="M10" s="70">
        <f>L10*1.03</f>
        <v>74505.38548118672</v>
      </c>
    </row>
    <row r="11" spans="1:13" x14ac:dyDescent="0.2">
      <c r="A11" s="24" t="s">
        <v>21</v>
      </c>
      <c r="B11" s="15">
        <v>43759</v>
      </c>
      <c r="C11" s="60">
        <v>44969</v>
      </c>
      <c r="D11" s="60">
        <v>44969</v>
      </c>
      <c r="E11" s="60">
        <v>47530</v>
      </c>
      <c r="F11" s="16">
        <v>54122</v>
      </c>
      <c r="G11" s="23">
        <v>60281</v>
      </c>
      <c r="H11" s="23">
        <v>63928</v>
      </c>
      <c r="I11" s="23">
        <v>65846</v>
      </c>
      <c r="J11" s="23">
        <v>67821</v>
      </c>
      <c r="K11" s="47">
        <v>69856</v>
      </c>
      <c r="L11" s="29">
        <v>71951</v>
      </c>
      <c r="M11" s="70">
        <v>74110</v>
      </c>
    </row>
    <row r="12" spans="1:13" x14ac:dyDescent="0.2">
      <c r="A12" s="24" t="s">
        <v>10</v>
      </c>
      <c r="B12" s="15">
        <v>313</v>
      </c>
      <c r="C12" s="60">
        <v>341</v>
      </c>
      <c r="D12" s="60">
        <v>339</v>
      </c>
      <c r="E12" s="60">
        <v>342</v>
      </c>
      <c r="F12" s="16">
        <v>352</v>
      </c>
      <c r="G12" s="23">
        <v>344</v>
      </c>
      <c r="H12" s="23">
        <v>341</v>
      </c>
      <c r="I12" s="23">
        <v>341</v>
      </c>
      <c r="J12" s="23">
        <v>341</v>
      </c>
      <c r="K12" s="23">
        <v>341</v>
      </c>
      <c r="L12" s="23">
        <v>341</v>
      </c>
      <c r="M12" s="23">
        <v>341</v>
      </c>
    </row>
    <row r="13" spans="1:13" ht="13.5" thickBot="1" x14ac:dyDescent="0.25">
      <c r="A13" s="72" t="s">
        <v>11</v>
      </c>
      <c r="B13" s="18">
        <f>B8+B10</f>
        <v>123826</v>
      </c>
      <c r="C13" s="19">
        <f>C8+C10</f>
        <v>103694</v>
      </c>
      <c r="D13" s="19">
        <f>D8+D10</f>
        <v>86698</v>
      </c>
      <c r="E13" s="19">
        <f>E8+E10</f>
        <v>107689</v>
      </c>
      <c r="F13" s="19">
        <f t="shared" ref="F13:L13" si="2">F8+F10</f>
        <v>111169</v>
      </c>
      <c r="G13" s="19">
        <f t="shared" si="2"/>
        <v>107757</v>
      </c>
      <c r="H13" s="19">
        <f t="shared" si="2"/>
        <v>102334</v>
      </c>
      <c r="I13" s="19">
        <f t="shared" si="2"/>
        <v>90344.07</v>
      </c>
      <c r="J13" s="19">
        <f t="shared" si="2"/>
        <v>109503.98210000001</v>
      </c>
      <c r="K13" s="46">
        <f t="shared" si="2"/>
        <v>93576.471563000014</v>
      </c>
      <c r="L13" s="19">
        <f t="shared" si="2"/>
        <v>104676.32570989002</v>
      </c>
      <c r="M13" s="73">
        <f t="shared" ref="M13" si="3">M8+M10</f>
        <v>97573.38548118672</v>
      </c>
    </row>
    <row r="14" spans="1:13" x14ac:dyDescent="0.2">
      <c r="A14" s="75"/>
      <c r="B14" s="25"/>
      <c r="C14" s="59"/>
      <c r="D14" s="59"/>
      <c r="E14" s="59"/>
      <c r="F14" s="26"/>
      <c r="G14" s="87"/>
      <c r="H14" s="50"/>
      <c r="I14" s="27"/>
      <c r="J14" s="26"/>
      <c r="K14" s="27"/>
      <c r="L14" s="56"/>
      <c r="M14" s="76"/>
    </row>
    <row r="15" spans="1:13" x14ac:dyDescent="0.2">
      <c r="A15" s="69" t="s">
        <v>12</v>
      </c>
      <c r="B15" s="28">
        <v>63055</v>
      </c>
      <c r="C15" s="44">
        <v>60197</v>
      </c>
      <c r="D15" s="44">
        <v>68246</v>
      </c>
      <c r="E15" s="44">
        <v>67181</v>
      </c>
      <c r="F15" s="29">
        <v>76874</v>
      </c>
      <c r="G15" s="29">
        <v>77777</v>
      </c>
      <c r="H15" s="30">
        <v>84284</v>
      </c>
      <c r="I15" s="30">
        <v>74344</v>
      </c>
      <c r="J15" s="29">
        <v>83104</v>
      </c>
      <c r="K15" s="30">
        <v>75076</v>
      </c>
      <c r="L15" s="29">
        <v>86176</v>
      </c>
      <c r="M15" s="70">
        <v>78073</v>
      </c>
    </row>
    <row r="16" spans="1:13" x14ac:dyDescent="0.2">
      <c r="A16" s="69" t="s">
        <v>13</v>
      </c>
      <c r="B16" s="28">
        <v>43055</v>
      </c>
      <c r="C16" s="44">
        <v>50859</v>
      </c>
      <c r="D16" s="44">
        <v>24813</v>
      </c>
      <c r="E16" s="44">
        <v>14328</v>
      </c>
      <c r="F16" s="29">
        <v>13509</v>
      </c>
      <c r="G16" s="88">
        <v>11308</v>
      </c>
      <c r="H16" s="31">
        <v>47570</v>
      </c>
      <c r="I16" s="30">
        <v>16000</v>
      </c>
      <c r="J16" s="29">
        <v>26400</v>
      </c>
      <c r="K16" s="30">
        <v>18500</v>
      </c>
      <c r="L16" s="29">
        <v>18500</v>
      </c>
      <c r="M16" s="70">
        <v>19500</v>
      </c>
    </row>
    <row r="17" spans="1:13" ht="13.5" thickBot="1" x14ac:dyDescent="0.25">
      <c r="A17" s="72" t="s">
        <v>14</v>
      </c>
      <c r="B17" s="18">
        <f>SUM(B15:B16)</f>
        <v>106110</v>
      </c>
      <c r="C17" s="19">
        <f>SUM(C15:C16)</f>
        <v>111056</v>
      </c>
      <c r="D17" s="19">
        <f>SUM(D15:D16)</f>
        <v>93059</v>
      </c>
      <c r="E17" s="19">
        <f>SUM(E15:E16)</f>
        <v>81509</v>
      </c>
      <c r="F17" s="19">
        <f t="shared" ref="F17:L17" si="4">SUM(F15:F16)</f>
        <v>90383</v>
      </c>
      <c r="G17" s="19">
        <f t="shared" si="4"/>
        <v>89085</v>
      </c>
      <c r="H17" s="19">
        <f t="shared" si="4"/>
        <v>131854</v>
      </c>
      <c r="I17" s="19">
        <f t="shared" si="4"/>
        <v>90344</v>
      </c>
      <c r="J17" s="19">
        <f t="shared" si="4"/>
        <v>109504</v>
      </c>
      <c r="K17" s="46">
        <f t="shared" si="4"/>
        <v>93576</v>
      </c>
      <c r="L17" s="19">
        <f t="shared" si="4"/>
        <v>104676</v>
      </c>
      <c r="M17" s="73">
        <f t="shared" ref="M17" si="5">SUM(M15:M16)</f>
        <v>97573</v>
      </c>
    </row>
    <row r="18" spans="1:13" ht="13.5" thickBot="1" x14ac:dyDescent="0.25">
      <c r="A18" s="67"/>
      <c r="B18" s="20"/>
      <c r="C18" s="21"/>
      <c r="D18" s="21"/>
      <c r="E18" s="21"/>
      <c r="F18" s="21"/>
      <c r="G18" s="86"/>
      <c r="H18" s="51"/>
      <c r="I18" s="22"/>
      <c r="J18" s="21"/>
      <c r="K18" s="22"/>
      <c r="L18" s="21"/>
      <c r="M18" s="77"/>
    </row>
    <row r="19" spans="1:13" ht="13.5" thickBot="1" x14ac:dyDescent="0.25">
      <c r="A19" s="54" t="s">
        <v>15</v>
      </c>
      <c r="B19" s="32">
        <f t="shared" ref="B19:L19" si="6">B13-B17</f>
        <v>17716</v>
      </c>
      <c r="C19" s="33">
        <f t="shared" si="6"/>
        <v>-7362</v>
      </c>
      <c r="D19" s="33">
        <f t="shared" si="6"/>
        <v>-6361</v>
      </c>
      <c r="E19" s="33">
        <f t="shared" si="6"/>
        <v>26180</v>
      </c>
      <c r="F19" s="33">
        <f t="shared" si="6"/>
        <v>20786</v>
      </c>
      <c r="G19" s="33">
        <f t="shared" si="6"/>
        <v>18672</v>
      </c>
      <c r="H19" s="33">
        <f t="shared" si="6"/>
        <v>-29520</v>
      </c>
      <c r="I19" s="33">
        <f t="shared" si="6"/>
        <v>7.0000000006984919E-2</v>
      </c>
      <c r="J19" s="33">
        <f t="shared" si="6"/>
        <v>-1.789999999164138E-2</v>
      </c>
      <c r="K19" s="48">
        <f t="shared" si="6"/>
        <v>0.47156300001370255</v>
      </c>
      <c r="L19" s="33">
        <f t="shared" si="6"/>
        <v>0.32570989002124406</v>
      </c>
      <c r="M19" s="57">
        <f t="shared" ref="M19" si="7">M13-M17</f>
        <v>0.38548118672042619</v>
      </c>
    </row>
    <row r="20" spans="1:13" x14ac:dyDescent="0.2">
      <c r="A20" s="67"/>
      <c r="B20" s="20"/>
      <c r="C20" s="21"/>
      <c r="D20" s="21"/>
      <c r="E20" s="21"/>
      <c r="F20" s="21"/>
      <c r="G20" s="86"/>
      <c r="H20" s="51"/>
      <c r="I20" s="22"/>
      <c r="J20" s="21"/>
      <c r="K20" s="22"/>
      <c r="L20" s="55"/>
      <c r="M20" s="74"/>
    </row>
    <row r="21" spans="1:13" x14ac:dyDescent="0.2">
      <c r="A21" s="78"/>
      <c r="B21" s="34"/>
      <c r="C21" s="35"/>
      <c r="D21" s="35"/>
      <c r="E21" s="35"/>
      <c r="F21" s="35"/>
      <c r="G21" s="89"/>
      <c r="H21" s="36"/>
      <c r="I21" s="37"/>
      <c r="J21" s="35"/>
      <c r="K21" s="37"/>
      <c r="L21" s="35"/>
      <c r="M21" s="79"/>
    </row>
    <row r="22" spans="1:13" x14ac:dyDescent="0.2">
      <c r="A22" s="38" t="s">
        <v>22</v>
      </c>
      <c r="B22" s="39"/>
      <c r="C22" s="40"/>
      <c r="D22" s="40"/>
      <c r="E22" s="40"/>
      <c r="F22" s="40"/>
      <c r="G22" s="90"/>
      <c r="H22" s="41"/>
      <c r="I22" s="42"/>
      <c r="J22" s="40"/>
      <c r="K22" s="42"/>
      <c r="L22" s="40"/>
      <c r="M22" s="80"/>
    </row>
    <row r="23" spans="1:13" ht="41.25" customHeight="1" x14ac:dyDescent="0.2">
      <c r="A23" s="43" t="s">
        <v>27</v>
      </c>
      <c r="B23" s="28"/>
      <c r="C23" s="44"/>
      <c r="D23" s="44">
        <v>10000</v>
      </c>
      <c r="E23" s="44"/>
      <c r="F23" s="44"/>
      <c r="G23" s="91"/>
      <c r="H23" s="41"/>
      <c r="I23" s="45"/>
      <c r="J23" s="44"/>
      <c r="K23" s="45"/>
      <c r="L23" s="44"/>
      <c r="M23" s="81"/>
    </row>
    <row r="24" spans="1:13" ht="21.75" customHeight="1" thickBot="1" x14ac:dyDescent="0.25">
      <c r="A24" s="82" t="s">
        <v>16</v>
      </c>
      <c r="B24" s="25"/>
      <c r="C24" s="59"/>
      <c r="D24" s="59"/>
      <c r="E24" s="59"/>
      <c r="F24" s="59"/>
      <c r="G24" s="92"/>
      <c r="H24" s="52"/>
      <c r="I24" s="58"/>
      <c r="J24" s="59"/>
      <c r="K24" s="58"/>
      <c r="L24" s="60"/>
      <c r="M24" s="83"/>
    </row>
    <row r="25" spans="1:13" ht="13.5" thickBot="1" x14ac:dyDescent="0.25">
      <c r="A25" s="61"/>
      <c r="B25" s="62"/>
      <c r="C25" s="93"/>
      <c r="D25" s="93"/>
      <c r="E25" s="93"/>
      <c r="F25" s="65"/>
      <c r="G25" s="94"/>
      <c r="H25" s="63"/>
      <c r="I25" s="64"/>
      <c r="J25" s="65"/>
      <c r="K25" s="64"/>
      <c r="L25" s="65"/>
      <c r="M25" s="66"/>
    </row>
  </sheetData>
  <pageMargins left="0.7" right="0.7" top="0.78740157499999996" bottom="0.78740157499999996" header="0.3" footer="0.3"/>
  <pageSetup paperSize="9" scale="7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2EFFE5F41293D4DB0F7EB437EDFF187" ma:contentTypeVersion="2" ma:contentTypeDescription="Create a new document." ma:contentTypeScope="" ma:versionID="a1d8ec89487b90c755e0a8d0815e7471">
  <xsd:schema xmlns:xsd="http://www.w3.org/2001/XMLSchema" xmlns:xs="http://www.w3.org/2001/XMLSchema" xmlns:p="http://schemas.microsoft.com/office/2006/metadata/properties" xmlns:ns2="aa2fea8f-83e8-4c9c-86a5-2864722706f2" targetNamespace="http://schemas.microsoft.com/office/2006/metadata/properties" ma:root="true" ma:fieldsID="278a325f0c9e120ddfd8f85b5d4cb358" ns2:_="">
    <xsd:import namespace="aa2fea8f-83e8-4c9c-86a5-2864722706f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2fea8f-83e8-4c9c-86a5-2864722706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F2CD121-D8D9-4C7E-B0C8-60A95969141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007EE71-5EC0-4B04-B918-782C393BD3D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2fea8f-83e8-4c9c-86a5-2864722706f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Rozpočtový výhled</vt:lpstr>
    </vt:vector>
  </TitlesOfParts>
  <Company>MMB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MMB</dc:creator>
  <cp:lastModifiedBy>Kateřina Turnová</cp:lastModifiedBy>
  <cp:revision/>
  <cp:lastPrinted>2025-01-08T10:13:47Z</cp:lastPrinted>
  <dcterms:created xsi:type="dcterms:W3CDTF">2001-09-10T07:50:34Z</dcterms:created>
  <dcterms:modified xsi:type="dcterms:W3CDTF">2025-01-08T15:53:12Z</dcterms:modified>
</cp:coreProperties>
</file>