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19440" windowHeight="14040"/>
  </bookViews>
  <sheets>
    <sheet name="Př. 1  rozp" sheetId="4" r:id="rId1"/>
    <sheet name="Př. 2 Záv. ukazatele" sheetId="1" r:id="rId2"/>
    <sheet name="Př. 3 VHČ" sheetId="5" r:id="rId3"/>
    <sheet name="Př. 4 SD výhled" sheetId="6" r:id="rId4"/>
  </sheets>
  <calcPr calcId="191029"/>
</workbook>
</file>

<file path=xl/calcChain.xml><?xml version="1.0" encoding="utf-8"?>
<calcChain xmlns="http://schemas.openxmlformats.org/spreadsheetml/2006/main">
  <c r="D18" i="4" l="1"/>
  <c r="D23" i="4" s="1"/>
  <c r="D25" i="5" l="1"/>
  <c r="D16" i="5"/>
  <c r="D27" i="5" s="1"/>
  <c r="L18" i="6" l="1"/>
  <c r="K18" i="6"/>
  <c r="J18" i="6"/>
  <c r="I18" i="6"/>
  <c r="H18" i="6"/>
  <c r="G18" i="6"/>
  <c r="F18" i="6"/>
  <c r="E18" i="6"/>
  <c r="D18" i="6"/>
  <c r="C18" i="6"/>
  <c r="B18" i="6"/>
  <c r="D14" i="6"/>
  <c r="D20" i="6" s="1"/>
  <c r="C14" i="6"/>
  <c r="C20" i="6" s="1"/>
  <c r="B14" i="6"/>
  <c r="L9" i="6"/>
  <c r="L14" i="6" s="1"/>
  <c r="K9" i="6"/>
  <c r="K14" i="6" s="1"/>
  <c r="J9" i="6"/>
  <c r="J14" i="6" s="1"/>
  <c r="I9" i="6"/>
  <c r="I14" i="6" s="1"/>
  <c r="H9" i="6"/>
  <c r="H14" i="6" s="1"/>
  <c r="G9" i="6"/>
  <c r="G14" i="6" s="1"/>
  <c r="F9" i="6"/>
  <c r="F14" i="6" s="1"/>
  <c r="E9" i="6"/>
  <c r="E14" i="6" s="1"/>
  <c r="D9" i="6"/>
  <c r="C9" i="6"/>
  <c r="B9" i="6"/>
  <c r="E20" i="6" l="1"/>
  <c r="I20" i="6"/>
  <c r="B20" i="6"/>
  <c r="F20" i="6"/>
  <c r="G20" i="6"/>
  <c r="L20" i="6"/>
  <c r="J20" i="6"/>
  <c r="K20" i="6"/>
  <c r="H20" i="6"/>
</calcChain>
</file>

<file path=xl/sharedStrings.xml><?xml version="1.0" encoding="utf-8"?>
<sst xmlns="http://schemas.openxmlformats.org/spreadsheetml/2006/main" count="214" uniqueCount="158">
  <si>
    <t>Paragraf</t>
  </si>
  <si>
    <t>Položka</t>
  </si>
  <si>
    <t>Rozpočtové výdaje</t>
  </si>
  <si>
    <t>Název</t>
  </si>
  <si>
    <t>tis. Kč</t>
  </si>
  <si>
    <t>Silnice</t>
  </si>
  <si>
    <t>Mateřské školy</t>
  </si>
  <si>
    <t>Základní škola - první stupeň</t>
  </si>
  <si>
    <t>Činnosti knihovnické</t>
  </si>
  <si>
    <t>Pořízení, zachování a obnova hodnot místního histor. povědomí</t>
  </si>
  <si>
    <t>Činnost registrovaných církví a náboženských společností</t>
  </si>
  <si>
    <t xml:space="preserve">Ostatní záležitosi kultury </t>
  </si>
  <si>
    <t xml:space="preserve">Sportovní zařízení v majetku obce </t>
  </si>
  <si>
    <t>Ostatní sportovní činnost</t>
  </si>
  <si>
    <t>6xxx</t>
  </si>
  <si>
    <t>5xxx</t>
  </si>
  <si>
    <t>Využití volného času dětí a mládeže</t>
  </si>
  <si>
    <t>Prevence před drogami, alkoholem, nikotinem a jinými závislostmi</t>
  </si>
  <si>
    <t xml:space="preserve">Národní program zdraví </t>
  </si>
  <si>
    <t>Veřejné osvětlení</t>
  </si>
  <si>
    <t>Sběr a svoz komunálních odpadů</t>
  </si>
  <si>
    <t>Péče o vzhled obcí a veřejnou zeleň</t>
  </si>
  <si>
    <t>Terénní programy</t>
  </si>
  <si>
    <t>Ostatní služby a činnosti v oblasti sociální prevence</t>
  </si>
  <si>
    <t>JSDH Písnice</t>
  </si>
  <si>
    <t>JSDH Libuš</t>
  </si>
  <si>
    <t>Požární ochrana dobrovolná část</t>
  </si>
  <si>
    <t>Zastupitelstva obcí</t>
  </si>
  <si>
    <t>Investiční výdaje</t>
  </si>
  <si>
    <t>Činnost místní správy</t>
  </si>
  <si>
    <t>Obecné příjmy a výdaje z finančních operací</t>
  </si>
  <si>
    <t>Převody vlastním fondům /konsolidace/</t>
  </si>
  <si>
    <t>Návrh 2023</t>
  </si>
  <si>
    <t>Pojištění funkčně nespecifikované</t>
  </si>
  <si>
    <t>Příloha č. 2</t>
  </si>
  <si>
    <t>Příloha č. 1</t>
  </si>
  <si>
    <t>Třída</t>
  </si>
  <si>
    <t>OdPa</t>
  </si>
  <si>
    <t>1xxx</t>
  </si>
  <si>
    <t>Daňové příjmy</t>
  </si>
  <si>
    <t>2xxx</t>
  </si>
  <si>
    <t>Nedaňové příjmy</t>
  </si>
  <si>
    <t>3xxx</t>
  </si>
  <si>
    <t>Kapitálové příjmy</t>
  </si>
  <si>
    <t>4xxx</t>
  </si>
  <si>
    <t>Přijaté transfery</t>
  </si>
  <si>
    <t>Neinv. převody z vlastních fondů hosp. činnosti</t>
  </si>
  <si>
    <t>Neinv. převody mezi st.městy(HMP) a jejich MČ</t>
  </si>
  <si>
    <t>z toho:</t>
  </si>
  <si>
    <t>Dotace na výkon státní správy (ZJ 900)</t>
  </si>
  <si>
    <t>Dotace z MHMP - dot. vztahy k MČ (ZJ 921)</t>
  </si>
  <si>
    <t xml:space="preserve">5xxx </t>
  </si>
  <si>
    <t>Neinvestiční výdaje</t>
  </si>
  <si>
    <t>Rozdíl příjmů a výdajů</t>
  </si>
  <si>
    <t>8xxx</t>
  </si>
  <si>
    <t>Financování (zapojení přebytku hosp.min.let)</t>
  </si>
  <si>
    <t>Střednědobý výhled rozpočtu (§2 odst. 1 a § 3 zákona č. 250/2000 Sb.) MČ Praha - Libuš do r. 2028</t>
  </si>
  <si>
    <t>v  tis. Kč (bez deset. míst)</t>
  </si>
  <si>
    <t>Název položky</t>
  </si>
  <si>
    <t>Skut. 2018/*</t>
  </si>
  <si>
    <t>Skut. 2019/*</t>
  </si>
  <si>
    <t>Skut. 2020/*</t>
  </si>
  <si>
    <t>Skut. 2021/*</t>
  </si>
  <si>
    <t>Oček. skut. 2022</t>
  </si>
  <si>
    <t>Oček. skut. 2023</t>
  </si>
  <si>
    <t>RV 2024</t>
  </si>
  <si>
    <t>RV 2025</t>
  </si>
  <si>
    <t>RV 2026</t>
  </si>
  <si>
    <t>RV 2027</t>
  </si>
  <si>
    <t>RV 2028</t>
  </si>
  <si>
    <t>Daňové příjmy - třída 1</t>
  </si>
  <si>
    <t>Nedaňové příjmy - třída 2</t>
  </si>
  <si>
    <t>Kapitálové příjmy  - třída 3</t>
  </si>
  <si>
    <t xml:space="preserve">Vlastní příjmy  </t>
  </si>
  <si>
    <t>Přijaté  transfery (po konsolidaci) -třída 4</t>
  </si>
  <si>
    <t>v tom ve SR: a) FVz z rozpočtu vlastního HMP (ZJ 921, 950-953)</t>
  </si>
  <si>
    <t xml:space="preserve">                       b) příspěvek na výkon státní správy (ZJ 900)</t>
  </si>
  <si>
    <t xml:space="preserve">Příjmy celkem </t>
  </si>
  <si>
    <t xml:space="preserve">Provozní výdaje (po konsolidaci) - třída 5 </t>
  </si>
  <si>
    <t>Kapitálové výdaje - třída 6</t>
  </si>
  <si>
    <t xml:space="preserve">Výdaje celkem </t>
  </si>
  <si>
    <t>Výsledek hospodaření ( - schodek, + přebytek)</t>
  </si>
  <si>
    <t>Úhrada dlouhodobých fin. závazků - pol. 8xx4</t>
  </si>
  <si>
    <t>Úhrada dlouhodobých fin. závazků  pol 6363/5347 (u NFV na investiční účely  od r. 2023 pol. 6363, do r. 2022 pol 534)</t>
  </si>
  <si>
    <t>Tvorba rezervy na dluhovou službu /**</t>
  </si>
  <si>
    <t>/*údaje ze sestavy bilance k 31.12. daného roku /sloupec skutečnost/</t>
  </si>
  <si>
    <t>/** vyplní  pouze ty MČ, které si tvoří rezervy na splácení  dlouhodobých úvěrů a půjček</t>
  </si>
  <si>
    <t>Územní rozvoj</t>
  </si>
  <si>
    <t>Ostatní služby a činnosti v oblasti sociální péče</t>
  </si>
  <si>
    <t>Denní stacionáře a centra denních služeb - podpora</t>
  </si>
  <si>
    <t>Ostatní záležitosti sdělovacích prostředků</t>
  </si>
  <si>
    <t>Rezerva - převod na FRR - vlastním fondům</t>
  </si>
  <si>
    <t xml:space="preserve">Komunální služby a územní rozvoj j.n. </t>
  </si>
  <si>
    <t>Základní školy</t>
  </si>
  <si>
    <t>Ostatní záležitosti pozemních komunikací</t>
  </si>
  <si>
    <t>Ř.č.</t>
  </si>
  <si>
    <t>SÚ</t>
  </si>
  <si>
    <t>text</t>
  </si>
  <si>
    <t>Plán NR 2023</t>
  </si>
  <si>
    <t>1.</t>
  </si>
  <si>
    <t>Věcná břemena</t>
  </si>
  <si>
    <t>2.</t>
  </si>
  <si>
    <t>Inzerce v časopisu U Nás</t>
  </si>
  <si>
    <t>3.</t>
  </si>
  <si>
    <t>Nájem bytů</t>
  </si>
  <si>
    <t>4.</t>
  </si>
  <si>
    <t>Nájem nebytových prostor</t>
  </si>
  <si>
    <t>5.</t>
  </si>
  <si>
    <t>Nájem pozemků</t>
  </si>
  <si>
    <t>6.</t>
  </si>
  <si>
    <t>Jiné výnosy z vlastních výkonů</t>
  </si>
  <si>
    <t>7.</t>
  </si>
  <si>
    <t>Výnos z prodeje pozemků</t>
  </si>
  <si>
    <t>8.</t>
  </si>
  <si>
    <t>Ostatní výnosy z činnosti</t>
  </si>
  <si>
    <t>9.</t>
  </si>
  <si>
    <t>Úroky</t>
  </si>
  <si>
    <t>10.</t>
  </si>
  <si>
    <t>Výnosy z přecenění reálnou hodnotou</t>
  </si>
  <si>
    <t>Výnosy celkem</t>
  </si>
  <si>
    <t>Spotřeba materiálu</t>
  </si>
  <si>
    <t>Spotřeba energie</t>
  </si>
  <si>
    <t>Opravy a udržování</t>
  </si>
  <si>
    <t>Ostatní služby</t>
  </si>
  <si>
    <t>Mzdové náklady</t>
  </si>
  <si>
    <t>Zákonné sociální pojištění</t>
  </si>
  <si>
    <t>Jiné daně a poplatky</t>
  </si>
  <si>
    <t>Prodané pozemky</t>
  </si>
  <si>
    <t>Náklady celkem</t>
  </si>
  <si>
    <t>Výsledek hospodaření</t>
  </si>
  <si>
    <t>NR 2023</t>
  </si>
  <si>
    <t>Zastupitelstva obcí -  investiční rezerva RMČ</t>
  </si>
  <si>
    <t xml:space="preserve">Využití volného času dětí a mládeže </t>
  </si>
  <si>
    <t>Využití volného času dětí a mládeže - participativní rozpočet</t>
  </si>
  <si>
    <t xml:space="preserve">Participativní rozpočet </t>
  </si>
  <si>
    <t xml:space="preserve">Činnost místní správy </t>
  </si>
  <si>
    <t xml:space="preserve">Základní škola první stupeň </t>
  </si>
  <si>
    <t>Základní škola Písnice - příspěvek na provoz od zřizovatele</t>
  </si>
  <si>
    <t xml:space="preserve">Základní školy </t>
  </si>
  <si>
    <t>ZÁVAZNÉ UKAZATELE ROZPOČTU MČ PRAHA-LIBUŠ NA ROK 2023 - VÝDAJE</t>
  </si>
  <si>
    <t>Základní škola Meteorologická - příspěvek na provoz od zřizovatele</t>
  </si>
  <si>
    <t>MŠ K Lukám - příspěvek na provoz od zřizovatele</t>
  </si>
  <si>
    <t>MŠ Ke Kašně - příspěvek na provoz od zřizovatele</t>
  </si>
  <si>
    <t>MŠ K Lojovická - příspěvek na provoz od zřizovatele</t>
  </si>
  <si>
    <t>MŠ Mez Domy - příspěvek na provoz od zřizovatele</t>
  </si>
  <si>
    <t>Financování (zapojení prostředků z SF)</t>
  </si>
  <si>
    <t>Tvorba sociálního fondu</t>
  </si>
  <si>
    <t>Výdaje celkem (po konsolidaci) tř. 5+6</t>
  </si>
  <si>
    <t xml:space="preserve">NÁVRH </t>
  </si>
  <si>
    <t>NÁVRH</t>
  </si>
  <si>
    <t>Financování celkem tř. 8</t>
  </si>
  <si>
    <t>Příjmy celkem (po konsolidaci) tř. 1+2+3+4</t>
  </si>
  <si>
    <t>Návrh rozpočtu MČ Praha-Libuš na rok 2023</t>
  </si>
  <si>
    <t>Příloha č. 3</t>
  </si>
  <si>
    <t>Příloha č. 4</t>
  </si>
  <si>
    <t>Základní školy (mimo položku 5331)</t>
  </si>
  <si>
    <t>Základní škola - první stupeň (mimo položku 5331)</t>
  </si>
  <si>
    <t>Návrh finančního plánu ekonomické činnosti  na rok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</si>
</sst>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Kč&quot;_-;\-* #,##0.00\ &quot;Kč&quot;_-;_-* &quot;-&quot;??\ &quot;Kč&quot;_-;_-@_-"/>
    <numFmt numFmtId="164" formatCode="#,##0.0"/>
  </numFmts>
  <fonts count="2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name val="Arial CE"/>
      <charset val="238"/>
    </font>
    <font>
      <b/>
      <sz val="12"/>
      <name val="Arial CE"/>
      <family val="2"/>
      <charset val="238"/>
    </font>
    <font>
      <b/>
      <sz val="12"/>
      <name val="Arial CE"/>
      <charset val="238"/>
    </font>
    <font>
      <sz val="12"/>
      <name val="Arial CE"/>
      <family val="2"/>
      <charset val="238"/>
    </font>
    <font>
      <sz val="11"/>
      <name val="Arial CE"/>
      <charset val="238"/>
    </font>
    <font>
      <b/>
      <sz val="10"/>
      <name val="Arial"/>
      <family val="2"/>
      <charset val="238"/>
    </font>
    <font>
      <sz val="11"/>
      <color theme="1"/>
      <name val="Calibri"/>
      <family val="2"/>
      <scheme val="minor"/>
    </font>
    <font>
      <b/>
      <u/>
      <sz val="12.5"/>
      <color indexed="18"/>
      <name val="Arial"/>
      <family val="2"/>
      <charset val="238"/>
    </font>
    <font>
      <sz val="10"/>
      <name val="Arial"/>
      <family val="2"/>
      <charset val="238"/>
    </font>
    <font>
      <sz val="12"/>
      <color theme="1"/>
      <name val="Times New Roman"/>
      <family val="1"/>
      <charset val="238"/>
    </font>
    <font>
      <b/>
      <sz val="14"/>
      <name val="Arial"/>
      <family val="2"/>
      <charset val="238"/>
    </font>
    <font>
      <b/>
      <i/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4"/>
      <color theme="1"/>
      <name val="Times New Roman"/>
      <family val="1"/>
      <charset val="238"/>
    </font>
    <font>
      <b/>
      <sz val="10"/>
      <color theme="1"/>
      <name val="Arial"/>
      <family val="2"/>
      <charset val="238"/>
    </font>
    <font>
      <sz val="10"/>
      <name val="Arial CE"/>
      <charset val="238"/>
    </font>
    <font>
      <b/>
      <sz val="10"/>
      <name val="Arial CE"/>
      <charset val="238"/>
    </font>
    <font>
      <sz val="10"/>
      <color theme="1"/>
      <name val="Arial"/>
      <family val="2"/>
      <charset val="238"/>
    </font>
    <font>
      <i/>
      <u/>
      <sz val="1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rgb="FFCCFFFF"/>
        <bgColor rgb="FF000000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6E6E6"/>
        <bgColor indexed="64"/>
      </patternFill>
    </fill>
  </fills>
  <borders count="8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thin">
        <color indexed="64"/>
      </right>
      <top style="medium">
        <color rgb="FF000000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 style="thin">
        <color indexed="64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rgb="FF000000"/>
      </right>
      <top style="thin">
        <color indexed="64"/>
      </top>
      <bottom/>
      <diagonal/>
    </border>
    <border>
      <left style="medium">
        <color rgb="FF000000"/>
      </left>
      <right style="thin">
        <color indexed="64"/>
      </right>
      <top style="thin">
        <color indexed="64"/>
      </top>
      <bottom/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rgb="FF000000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rgb="FF000000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thin">
        <color indexed="64"/>
      </right>
      <top style="medium">
        <color indexed="64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rgb="FF000000"/>
      </bottom>
      <diagonal/>
    </border>
    <border>
      <left/>
      <right style="thin">
        <color indexed="64"/>
      </right>
      <top style="medium">
        <color indexed="64"/>
      </top>
      <bottom style="medium">
        <color rgb="FF000000"/>
      </bottom>
      <diagonal/>
    </border>
    <border>
      <left/>
      <right/>
      <top style="medium">
        <color indexed="64"/>
      </top>
      <bottom style="medium">
        <color rgb="FF000000"/>
      </bottom>
      <diagonal/>
    </border>
    <border>
      <left style="thin">
        <color indexed="64"/>
      </left>
      <right/>
      <top style="medium">
        <color indexed="64"/>
      </top>
      <bottom style="medium">
        <color rgb="FF000000"/>
      </bottom>
      <diagonal/>
    </border>
    <border>
      <left/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8" fillId="0" borderId="0"/>
    <xf numFmtId="0" fontId="20" fillId="0" borderId="0"/>
  </cellStyleXfs>
  <cellXfs count="206">
    <xf numFmtId="0" fontId="0" fillId="0" borderId="0" xfId="0"/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 wrapText="1"/>
    </xf>
    <xf numFmtId="164" fontId="2" fillId="0" borderId="1" xfId="0" applyNumberFormat="1" applyFont="1" applyBorder="1"/>
    <xf numFmtId="164" fontId="2" fillId="0" borderId="24" xfId="0" applyNumberFormat="1" applyFont="1" applyBorder="1"/>
    <xf numFmtId="164" fontId="0" fillId="0" borderId="0" xfId="0" applyNumberFormat="1"/>
    <xf numFmtId="0" fontId="7" fillId="0" borderId="0" xfId="0" applyFont="1" applyAlignment="1">
      <alignment horizontal="right"/>
    </xf>
    <xf numFmtId="3" fontId="0" fillId="0" borderId="0" xfId="0" applyNumberFormat="1"/>
    <xf numFmtId="0" fontId="9" fillId="0" borderId="0" xfId="2" applyFont="1" applyAlignment="1">
      <alignment horizontal="left" vertical="top"/>
    </xf>
    <xf numFmtId="3" fontId="10" fillId="0" borderId="0" xfId="0" applyNumberFormat="1" applyFont="1" applyAlignment="1">
      <alignment horizontal="right"/>
    </xf>
    <xf numFmtId="0" fontId="7" fillId="0" borderId="0" xfId="0" applyFont="1" applyAlignment="1">
      <alignment horizontal="left"/>
    </xf>
    <xf numFmtId="49" fontId="10" fillId="0" borderId="0" xfId="0" applyNumberFormat="1" applyFont="1" applyAlignment="1">
      <alignment horizontal="left"/>
    </xf>
    <xf numFmtId="0" fontId="10" fillId="0" borderId="0" xfId="0" applyFont="1" applyAlignment="1">
      <alignment horizontal="center"/>
    </xf>
    <xf numFmtId="0" fontId="11" fillId="0" borderId="0" xfId="0" applyFont="1"/>
    <xf numFmtId="0" fontId="10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13" fillId="4" borderId="27" xfId="0" applyFont="1" applyFill="1" applyBorder="1" applyAlignment="1">
      <alignment horizontal="left"/>
    </xf>
    <xf numFmtId="0" fontId="10" fillId="4" borderId="27" xfId="0" applyFont="1" applyFill="1" applyBorder="1" applyAlignment="1">
      <alignment horizontal="left"/>
    </xf>
    <xf numFmtId="0" fontId="10" fillId="4" borderId="28" xfId="0" applyFont="1" applyFill="1" applyBorder="1"/>
    <xf numFmtId="0" fontId="13" fillId="4" borderId="27" xfId="0" applyFont="1" applyFill="1" applyBorder="1" applyAlignment="1">
      <alignment horizontal="center"/>
    </xf>
    <xf numFmtId="0" fontId="7" fillId="4" borderId="29" xfId="0" applyFont="1" applyFill="1" applyBorder="1" applyAlignment="1">
      <alignment horizontal="left"/>
    </xf>
    <xf numFmtId="0" fontId="7" fillId="4" borderId="30" xfId="0" applyFont="1" applyFill="1" applyBorder="1"/>
    <xf numFmtId="0" fontId="13" fillId="4" borderId="29" xfId="0" applyFont="1" applyFill="1" applyBorder="1" applyAlignment="1">
      <alignment horizontal="center"/>
    </xf>
    <xf numFmtId="0" fontId="10" fillId="0" borderId="31" xfId="0" applyFont="1" applyBorder="1" applyAlignment="1">
      <alignment horizontal="left"/>
    </xf>
    <xf numFmtId="0" fontId="10" fillId="0" borderId="32" xfId="0" applyFont="1" applyBorder="1"/>
    <xf numFmtId="0" fontId="10" fillId="0" borderId="33" xfId="0" applyFont="1" applyBorder="1" applyAlignment="1">
      <alignment horizontal="left"/>
    </xf>
    <xf numFmtId="0" fontId="10" fillId="0" borderId="34" xfId="0" applyFont="1" applyBorder="1"/>
    <xf numFmtId="164" fontId="10" fillId="4" borderId="35" xfId="0" applyNumberFormat="1" applyFont="1" applyFill="1" applyBorder="1"/>
    <xf numFmtId="0" fontId="0" fillId="0" borderId="36" xfId="0" applyBorder="1"/>
    <xf numFmtId="0" fontId="14" fillId="0" borderId="33" xfId="0" applyFont="1" applyBorder="1" applyAlignment="1">
      <alignment horizontal="right"/>
    </xf>
    <xf numFmtId="0" fontId="14" fillId="0" borderId="34" xfId="0" applyFont="1" applyBorder="1"/>
    <xf numFmtId="0" fontId="10" fillId="0" borderId="36" xfId="0" applyFont="1" applyBorder="1" applyAlignment="1">
      <alignment horizontal="left"/>
    </xf>
    <xf numFmtId="164" fontId="14" fillId="4" borderId="35" xfId="0" applyNumberFormat="1" applyFont="1" applyFill="1" applyBorder="1"/>
    <xf numFmtId="0" fontId="10" fillId="0" borderId="29" xfId="0" applyFont="1" applyBorder="1" applyAlignment="1">
      <alignment horizontal="left"/>
    </xf>
    <xf numFmtId="0" fontId="14" fillId="0" borderId="29" xfId="0" applyFont="1" applyBorder="1" applyAlignment="1">
      <alignment horizontal="left"/>
    </xf>
    <xf numFmtId="0" fontId="14" fillId="0" borderId="30" xfId="0" applyFont="1" applyBorder="1"/>
    <xf numFmtId="0" fontId="10" fillId="0" borderId="39" xfId="0" applyFont="1" applyBorder="1" applyAlignment="1">
      <alignment horizontal="left"/>
    </xf>
    <xf numFmtId="0" fontId="7" fillId="0" borderId="40" xfId="0" applyFont="1" applyBorder="1" applyAlignment="1">
      <alignment horizontal="left"/>
    </xf>
    <xf numFmtId="164" fontId="7" fillId="4" borderId="39" xfId="0" applyNumberFormat="1" applyFont="1" applyFill="1" applyBorder="1"/>
    <xf numFmtId="0" fontId="16" fillId="0" borderId="0" xfId="0" applyFont="1"/>
    <xf numFmtId="44" fontId="10" fillId="6" borderId="68" xfId="1" applyFont="1" applyFill="1" applyBorder="1"/>
    <xf numFmtId="44" fontId="10" fillId="6" borderId="70" xfId="1" applyFont="1" applyFill="1" applyBorder="1"/>
    <xf numFmtId="44" fontId="10" fillId="6" borderId="70" xfId="1" applyFont="1" applyFill="1" applyBorder="1" applyAlignment="1">
      <alignment horizontal="right"/>
    </xf>
    <xf numFmtId="44" fontId="10" fillId="6" borderId="72" xfId="1" applyFont="1" applyFill="1" applyBorder="1"/>
    <xf numFmtId="0" fontId="17" fillId="5" borderId="78" xfId="0" applyFont="1" applyFill="1" applyBorder="1"/>
    <xf numFmtId="0" fontId="17" fillId="5" borderId="79" xfId="0" applyFont="1" applyFill="1" applyBorder="1"/>
    <xf numFmtId="0" fontId="10" fillId="0" borderId="37" xfId="0" applyFont="1" applyBorder="1" applyAlignment="1">
      <alignment horizontal="left"/>
    </xf>
    <xf numFmtId="0" fontId="3" fillId="0" borderId="24" xfId="0" applyFont="1" applyBorder="1" applyAlignment="1">
      <alignment horizontal="center"/>
    </xf>
    <xf numFmtId="0" fontId="5" fillId="0" borderId="24" xfId="0" applyFont="1" applyBorder="1" applyAlignment="1">
      <alignment horizontal="center"/>
    </xf>
    <xf numFmtId="0" fontId="3" fillId="0" borderId="24" xfId="0" applyFont="1" applyBorder="1" applyAlignment="1">
      <alignment wrapText="1"/>
    </xf>
    <xf numFmtId="0" fontId="6" fillId="0" borderId="0" xfId="0" applyFont="1" applyAlignment="1">
      <alignment wrapText="1"/>
    </xf>
    <xf numFmtId="44" fontId="17" fillId="5" borderId="80" xfId="1" applyFont="1" applyFill="1" applyBorder="1"/>
    <xf numFmtId="0" fontId="10" fillId="0" borderId="35" xfId="0" applyFont="1" applyBorder="1" applyAlignment="1">
      <alignment horizontal="left"/>
    </xf>
    <xf numFmtId="0" fontId="10" fillId="0" borderId="82" xfId="0" applyFont="1" applyBorder="1"/>
    <xf numFmtId="0" fontId="10" fillId="0" borderId="38" xfId="0" applyFont="1" applyBorder="1" applyAlignment="1">
      <alignment horizontal="left"/>
    </xf>
    <xf numFmtId="0" fontId="10" fillId="0" borderId="83" xfId="0" applyFont="1" applyBorder="1"/>
    <xf numFmtId="0" fontId="10" fillId="0" borderId="40" xfId="0" applyFont="1" applyBorder="1" applyAlignment="1">
      <alignment horizontal="left"/>
    </xf>
    <xf numFmtId="164" fontId="10" fillId="4" borderId="39" xfId="0" applyNumberFormat="1" applyFont="1" applyFill="1" applyBorder="1"/>
    <xf numFmtId="164" fontId="10" fillId="4" borderId="31" xfId="0" applyNumberFormat="1" applyFont="1" applyFill="1" applyBorder="1"/>
    <xf numFmtId="164" fontId="14" fillId="4" borderId="37" xfId="0" applyNumberFormat="1" applyFont="1" applyFill="1" applyBorder="1"/>
    <xf numFmtId="164" fontId="10" fillId="4" borderId="36" xfId="0" applyNumberFormat="1" applyFont="1" applyFill="1" applyBorder="1"/>
    <xf numFmtId="0" fontId="14" fillId="0" borderId="81" xfId="0" applyFont="1" applyBorder="1"/>
    <xf numFmtId="164" fontId="10" fillId="4" borderId="33" xfId="0" applyNumberFormat="1" applyFont="1" applyFill="1" applyBorder="1"/>
    <xf numFmtId="0" fontId="14" fillId="0" borderId="39" xfId="0" applyFont="1" applyBorder="1" applyAlignment="1">
      <alignment horizontal="left"/>
    </xf>
    <xf numFmtId="0" fontId="13" fillId="0" borderId="40" xfId="0" applyFont="1" applyBorder="1"/>
    <xf numFmtId="164" fontId="13" fillId="4" borderId="39" xfId="0" applyNumberFormat="1" applyFont="1" applyFill="1" applyBorder="1"/>
    <xf numFmtId="164" fontId="10" fillId="4" borderId="38" xfId="3" applyNumberFormat="1" applyFont="1" applyFill="1" applyBorder="1" applyAlignment="1">
      <alignment horizontal="right"/>
    </xf>
    <xf numFmtId="0" fontId="7" fillId="0" borderId="40" xfId="0" applyFont="1" applyBorder="1"/>
    <xf numFmtId="164" fontId="7" fillId="4" borderId="39" xfId="3" applyNumberFormat="1" applyFont="1" applyFill="1" applyBorder="1" applyAlignment="1">
      <alignment horizontal="right"/>
    </xf>
    <xf numFmtId="164" fontId="14" fillId="4" borderId="33" xfId="0" applyNumberFormat="1" applyFont="1" applyFill="1" applyBorder="1"/>
    <xf numFmtId="0" fontId="19" fillId="0" borderId="0" xfId="0" applyFont="1" applyAlignment="1">
      <alignment horizontal="right"/>
    </xf>
    <xf numFmtId="0" fontId="7" fillId="2" borderId="2" xfId="0" applyFont="1" applyFill="1" applyBorder="1" applyAlignment="1">
      <alignment horizontal="center"/>
    </xf>
    <xf numFmtId="0" fontId="7" fillId="2" borderId="3" xfId="0" applyFont="1" applyFill="1" applyBorder="1" applyAlignment="1">
      <alignment horizontal="center"/>
    </xf>
    <xf numFmtId="0" fontId="7" fillId="2" borderId="3" xfId="0" applyFont="1" applyFill="1" applyBorder="1" applyAlignment="1">
      <alignment horizontal="center" wrapText="1"/>
    </xf>
    <xf numFmtId="164" fontId="7" fillId="3" borderId="4" xfId="0" applyNumberFormat="1" applyFont="1" applyFill="1" applyBorder="1" applyAlignment="1">
      <alignment horizontal="center"/>
    </xf>
    <xf numFmtId="0" fontId="7" fillId="2" borderId="5" xfId="0" applyFont="1" applyFill="1" applyBorder="1" applyAlignment="1">
      <alignment horizontal="center"/>
    </xf>
    <xf numFmtId="0" fontId="7" fillId="2" borderId="6" xfId="0" applyFont="1" applyFill="1" applyBorder="1" applyAlignment="1">
      <alignment horizontal="center"/>
    </xf>
    <xf numFmtId="0" fontId="7" fillId="2" borderId="7" xfId="0" applyFont="1" applyFill="1" applyBorder="1" applyAlignment="1">
      <alignment horizontal="center" wrapText="1"/>
    </xf>
    <xf numFmtId="164" fontId="7" fillId="3" borderId="9" xfId="0" applyNumberFormat="1" applyFont="1" applyFill="1" applyBorder="1" applyAlignment="1">
      <alignment horizontal="center"/>
    </xf>
    <xf numFmtId="0" fontId="10" fillId="0" borderId="9" xfId="0" applyFont="1" applyBorder="1" applyAlignment="1">
      <alignment horizontal="center"/>
    </xf>
    <xf numFmtId="0" fontId="10" fillId="0" borderId="10" xfId="0" applyFont="1" applyBorder="1" applyAlignment="1">
      <alignment horizontal="center"/>
    </xf>
    <xf numFmtId="0" fontId="10" fillId="0" borderId="11" xfId="0" applyFont="1" applyBorder="1" applyAlignment="1">
      <alignment wrapText="1"/>
    </xf>
    <xf numFmtId="164" fontId="10" fillId="0" borderId="9" xfId="0" applyNumberFormat="1" applyFont="1" applyBorder="1"/>
    <xf numFmtId="0" fontId="10" fillId="0" borderId="13" xfId="0" applyFont="1" applyBorder="1" applyAlignment="1">
      <alignment horizontal="center"/>
    </xf>
    <xf numFmtId="0" fontId="10" fillId="0" borderId="14" xfId="0" applyFont="1" applyBorder="1" applyAlignment="1">
      <alignment horizontal="center"/>
    </xf>
    <xf numFmtId="0" fontId="10" fillId="0" borderId="15" xfId="0" applyFont="1" applyBorder="1" applyAlignment="1">
      <alignment wrapText="1"/>
    </xf>
    <xf numFmtId="0" fontId="10" fillId="0" borderId="12" xfId="0" applyFont="1" applyBorder="1" applyAlignment="1">
      <alignment horizontal="center"/>
    </xf>
    <xf numFmtId="0" fontId="10" fillId="0" borderId="16" xfId="0" applyFont="1" applyBorder="1" applyAlignment="1">
      <alignment wrapText="1"/>
    </xf>
    <xf numFmtId="0" fontId="10" fillId="0" borderId="16" xfId="0" applyFont="1" applyBorder="1" applyAlignment="1">
      <alignment horizontal="left" wrapText="1"/>
    </xf>
    <xf numFmtId="0" fontId="22" fillId="0" borderId="64" xfId="0" applyFont="1" applyBorder="1" applyAlignment="1">
      <alignment horizontal="right"/>
    </xf>
    <xf numFmtId="0" fontId="19" fillId="0" borderId="65" xfId="0" applyFont="1" applyBorder="1" applyAlignment="1">
      <alignment horizontal="center"/>
    </xf>
    <xf numFmtId="0" fontId="19" fillId="0" borderId="65" xfId="0" applyFont="1" applyBorder="1" applyAlignment="1">
      <alignment horizontal="left" vertical="center"/>
    </xf>
    <xf numFmtId="3" fontId="19" fillId="0" borderId="66" xfId="0" applyNumberFormat="1" applyFont="1" applyBorder="1" applyAlignment="1">
      <alignment horizontal="right" vertical="center"/>
    </xf>
    <xf numFmtId="0" fontId="22" fillId="0" borderId="67" xfId="0" applyFont="1" applyBorder="1" applyAlignment="1">
      <alignment horizontal="right"/>
    </xf>
    <xf numFmtId="0" fontId="22" fillId="0" borderId="31" xfId="0" applyFont="1" applyBorder="1" applyAlignment="1">
      <alignment horizontal="center"/>
    </xf>
    <xf numFmtId="0" fontId="22" fillId="0" borderId="31" xfId="0" applyFont="1" applyBorder="1"/>
    <xf numFmtId="0" fontId="22" fillId="0" borderId="69" xfId="0" applyFont="1" applyBorder="1" applyAlignment="1">
      <alignment horizontal="right"/>
    </xf>
    <xf numFmtId="0" fontId="22" fillId="0" borderId="35" xfId="0" applyFont="1" applyBorder="1" applyAlignment="1">
      <alignment horizontal="center"/>
    </xf>
    <xf numFmtId="0" fontId="22" fillId="0" borderId="35" xfId="0" applyFont="1" applyBorder="1"/>
    <xf numFmtId="44" fontId="22" fillId="0" borderId="70" xfId="1" applyFont="1" applyFill="1" applyBorder="1"/>
    <xf numFmtId="44" fontId="22" fillId="0" borderId="70" xfId="1" applyFont="1" applyBorder="1"/>
    <xf numFmtId="0" fontId="22" fillId="0" borderId="71" xfId="0" applyFont="1" applyBorder="1" applyAlignment="1">
      <alignment horizontal="right"/>
    </xf>
    <xf numFmtId="0" fontId="22" fillId="0" borderId="38" xfId="0" applyFont="1" applyBorder="1" applyAlignment="1">
      <alignment horizontal="center"/>
    </xf>
    <xf numFmtId="0" fontId="22" fillId="0" borderId="38" xfId="0" applyFont="1" applyBorder="1"/>
    <xf numFmtId="44" fontId="22" fillId="0" borderId="72" xfId="1" applyFont="1" applyBorder="1"/>
    <xf numFmtId="0" fontId="19" fillId="7" borderId="73" xfId="0" applyFont="1" applyFill="1" applyBorder="1"/>
    <xf numFmtId="0" fontId="19" fillId="7" borderId="39" xfId="0" applyFont="1" applyFill="1" applyBorder="1" applyAlignment="1">
      <alignment horizontal="center"/>
    </xf>
    <xf numFmtId="0" fontId="19" fillId="7" borderId="39" xfId="0" applyFont="1" applyFill="1" applyBorder="1"/>
    <xf numFmtId="44" fontId="19" fillId="7" borderId="74" xfId="1" applyFont="1" applyFill="1" applyBorder="1"/>
    <xf numFmtId="0" fontId="22" fillId="0" borderId="75" xfId="0" applyFont="1" applyBorder="1" applyAlignment="1">
      <alignment horizontal="right"/>
    </xf>
    <xf numFmtId="0" fontId="10" fillId="0" borderId="0" xfId="0" applyFont="1"/>
    <xf numFmtId="0" fontId="7" fillId="2" borderId="42" xfId="0" applyFont="1" applyFill="1" applyBorder="1" applyAlignment="1">
      <alignment horizontal="center" wrapText="1"/>
    </xf>
    <xf numFmtId="0" fontId="7" fillId="2" borderId="23" xfId="0" applyFont="1" applyFill="1" applyBorder="1" applyAlignment="1">
      <alignment horizontal="center" wrapText="1"/>
    </xf>
    <xf numFmtId="0" fontId="7" fillId="0" borderId="23" xfId="0" applyFont="1" applyBorder="1" applyAlignment="1">
      <alignment horizontal="center" wrapText="1"/>
    </xf>
    <xf numFmtId="0" fontId="7" fillId="0" borderId="22" xfId="0" applyFont="1" applyBorder="1" applyAlignment="1">
      <alignment horizontal="center"/>
    </xf>
    <xf numFmtId="0" fontId="7" fillId="0" borderId="23" xfId="0" applyFont="1" applyBorder="1" applyAlignment="1">
      <alignment horizontal="center"/>
    </xf>
    <xf numFmtId="0" fontId="7" fillId="0" borderId="40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7" fillId="0" borderId="26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7" fillId="0" borderId="17" xfId="0" applyFont="1" applyBorder="1" applyAlignment="1">
      <alignment horizontal="center"/>
    </xf>
    <xf numFmtId="0" fontId="7" fillId="0" borderId="44" xfId="0" applyFont="1" applyBorder="1" applyAlignment="1">
      <alignment horizontal="center"/>
    </xf>
    <xf numFmtId="3" fontId="10" fillId="2" borderId="7" xfId="0" applyNumberFormat="1" applyFont="1" applyFill="1" applyBorder="1"/>
    <xf numFmtId="3" fontId="7" fillId="2" borderId="18" xfId="0" applyNumberFormat="1" applyFont="1" applyFill="1" applyBorder="1"/>
    <xf numFmtId="3" fontId="7" fillId="0" borderId="18" xfId="0" applyNumberFormat="1" applyFont="1" applyBorder="1"/>
    <xf numFmtId="3" fontId="7" fillId="0" borderId="49" xfId="0" applyNumberFormat="1" applyFont="1" applyBorder="1"/>
    <xf numFmtId="3" fontId="7" fillId="2" borderId="6" xfId="0" applyNumberFormat="1" applyFont="1" applyFill="1" applyBorder="1"/>
    <xf numFmtId="3" fontId="7" fillId="0" borderId="6" xfId="0" applyNumberFormat="1" applyFont="1" applyBorder="1"/>
    <xf numFmtId="3" fontId="7" fillId="0" borderId="26" xfId="0" applyNumberFormat="1" applyFont="1" applyBorder="1"/>
    <xf numFmtId="3" fontId="7" fillId="0" borderId="0" xfId="0" applyNumberFormat="1" applyFont="1"/>
    <xf numFmtId="3" fontId="7" fillId="0" borderId="17" xfId="0" applyNumberFormat="1" applyFont="1" applyBorder="1"/>
    <xf numFmtId="3" fontId="7" fillId="0" borderId="50" xfId="0" applyNumberFormat="1" applyFont="1" applyBorder="1"/>
    <xf numFmtId="3" fontId="10" fillId="2" borderId="6" xfId="0" applyNumberFormat="1" applyFont="1" applyFill="1" applyBorder="1"/>
    <xf numFmtId="3" fontId="10" fillId="2" borderId="10" xfId="0" applyNumberFormat="1" applyFont="1" applyFill="1" applyBorder="1"/>
    <xf numFmtId="3" fontId="7" fillId="2" borderId="23" xfId="0" applyNumberFormat="1" applyFont="1" applyFill="1" applyBorder="1"/>
    <xf numFmtId="3" fontId="7" fillId="0" borderId="23" xfId="0" applyNumberFormat="1" applyFont="1" applyBorder="1"/>
    <xf numFmtId="3" fontId="7" fillId="0" borderId="54" xfId="0" applyNumberFormat="1" applyFont="1" applyBorder="1"/>
    <xf numFmtId="3" fontId="7" fillId="0" borderId="44" xfId="0" applyNumberFormat="1" applyFont="1" applyBorder="1"/>
    <xf numFmtId="3" fontId="7" fillId="2" borderId="10" xfId="0" applyNumberFormat="1" applyFont="1" applyFill="1" applyBorder="1"/>
    <xf numFmtId="3" fontId="7" fillId="0" borderId="10" xfId="0" applyNumberFormat="1" applyFont="1" applyBorder="1"/>
    <xf numFmtId="3" fontId="7" fillId="0" borderId="12" xfId="0" applyNumberFormat="1" applyFont="1" applyBorder="1"/>
    <xf numFmtId="3" fontId="7" fillId="0" borderId="16" xfId="0" applyNumberFormat="1" applyFont="1" applyBorder="1"/>
    <xf numFmtId="3" fontId="7" fillId="0" borderId="11" xfId="0" applyNumberFormat="1" applyFont="1" applyBorder="1"/>
    <xf numFmtId="3" fontId="7" fillId="0" borderId="55" xfId="0" applyNumberFormat="1" applyFont="1" applyBorder="1"/>
    <xf numFmtId="3" fontId="14" fillId="2" borderId="10" xfId="0" applyNumberFormat="1" applyFont="1" applyFill="1" applyBorder="1"/>
    <xf numFmtId="3" fontId="14" fillId="0" borderId="10" xfId="0" applyNumberFormat="1" applyFont="1" applyBorder="1"/>
    <xf numFmtId="3" fontId="14" fillId="0" borderId="12" xfId="0" applyNumberFormat="1" applyFont="1" applyBorder="1"/>
    <xf numFmtId="3" fontId="14" fillId="0" borderId="16" xfId="0" applyNumberFormat="1" applyFont="1" applyBorder="1"/>
    <xf numFmtId="3" fontId="14" fillId="0" borderId="11" xfId="0" applyNumberFormat="1" applyFont="1" applyBorder="1"/>
    <xf numFmtId="3" fontId="14" fillId="0" borderId="55" xfId="0" applyNumberFormat="1" applyFont="1" applyBorder="1"/>
    <xf numFmtId="3" fontId="10" fillId="0" borderId="10" xfId="0" applyNumberFormat="1" applyFont="1" applyBorder="1"/>
    <xf numFmtId="3" fontId="10" fillId="0" borderId="12" xfId="0" applyNumberFormat="1" applyFont="1" applyBorder="1"/>
    <xf numFmtId="3" fontId="10" fillId="0" borderId="11" xfId="0" applyNumberFormat="1" applyFont="1" applyBorder="1"/>
    <xf numFmtId="3" fontId="10" fillId="0" borderId="55" xfId="0" applyNumberFormat="1" applyFont="1" applyBorder="1"/>
    <xf numFmtId="3" fontId="10" fillId="2" borderId="25" xfId="0" applyNumberFormat="1" applyFont="1" applyFill="1" applyBorder="1"/>
    <xf numFmtId="3" fontId="10" fillId="0" borderId="25" xfId="0" applyNumberFormat="1" applyFont="1" applyBorder="1"/>
    <xf numFmtId="3" fontId="10" fillId="0" borderId="56" xfId="0" applyNumberFormat="1" applyFont="1" applyBorder="1"/>
    <xf numFmtId="3" fontId="10" fillId="0" borderId="1" xfId="0" applyNumberFormat="1" applyFont="1" applyBorder="1"/>
    <xf numFmtId="3" fontId="10" fillId="0" borderId="8" xfId="0" applyNumberFormat="1" applyFont="1" applyBorder="1"/>
    <xf numFmtId="3" fontId="10" fillId="0" borderId="57" xfId="0" applyNumberFormat="1" applyFont="1" applyBorder="1"/>
    <xf numFmtId="0" fontId="10" fillId="2" borderId="59" xfId="0" applyFont="1" applyFill="1" applyBorder="1"/>
    <xf numFmtId="0" fontId="23" fillId="0" borderId="0" xfId="0" applyFont="1" applyAlignment="1">
      <alignment horizontal="right"/>
    </xf>
    <xf numFmtId="0" fontId="22" fillId="0" borderId="0" xfId="0" applyFont="1"/>
    <xf numFmtId="0" fontId="7" fillId="0" borderId="41" xfId="0" applyFont="1" applyBorder="1"/>
    <xf numFmtId="0" fontId="7" fillId="0" borderId="43" xfId="0" applyFont="1" applyBorder="1"/>
    <xf numFmtId="0" fontId="10" fillId="0" borderId="45" xfId="0" applyFont="1" applyBorder="1"/>
    <xf numFmtId="3" fontId="22" fillId="0" borderId="7" xfId="0" applyNumberFormat="1" applyFont="1" applyBorder="1"/>
    <xf numFmtId="3" fontId="22" fillId="0" borderId="46" xfId="0" applyNumberFormat="1" applyFont="1" applyBorder="1"/>
    <xf numFmtId="0" fontId="10" fillId="0" borderId="47" xfId="0" applyFont="1" applyBorder="1"/>
    <xf numFmtId="3" fontId="22" fillId="0" borderId="19" xfId="0" applyNumberFormat="1" applyFont="1" applyBorder="1"/>
    <xf numFmtId="0" fontId="7" fillId="0" borderId="48" xfId="0" applyFont="1" applyBorder="1"/>
    <xf numFmtId="3" fontId="22" fillId="0" borderId="51" xfId="0" applyNumberFormat="1" applyFont="1" applyBorder="1"/>
    <xf numFmtId="0" fontId="14" fillId="0" borderId="20" xfId="0" applyFont="1" applyBorder="1"/>
    <xf numFmtId="0" fontId="14" fillId="0" borderId="47" xfId="0" applyFont="1" applyBorder="1"/>
    <xf numFmtId="0" fontId="14" fillId="0" borderId="43" xfId="0" applyFont="1" applyBorder="1"/>
    <xf numFmtId="3" fontId="22" fillId="0" borderId="6" xfId="0" applyNumberFormat="1" applyFont="1" applyBorder="1"/>
    <xf numFmtId="3" fontId="22" fillId="0" borderId="26" xfId="0" applyNumberFormat="1" applyFont="1" applyBorder="1"/>
    <xf numFmtId="3" fontId="22" fillId="0" borderId="0" xfId="0" applyNumberFormat="1" applyFont="1"/>
    <xf numFmtId="3" fontId="22" fillId="0" borderId="17" xfId="0" applyNumberFormat="1" applyFont="1" applyBorder="1"/>
    <xf numFmtId="3" fontId="22" fillId="0" borderId="50" xfId="0" applyNumberFormat="1" applyFont="1" applyBorder="1"/>
    <xf numFmtId="3" fontId="22" fillId="0" borderId="10" xfId="0" applyNumberFormat="1" applyFont="1" applyBorder="1"/>
    <xf numFmtId="3" fontId="22" fillId="0" borderId="11" xfId="0" applyNumberFormat="1" applyFont="1" applyBorder="1"/>
    <xf numFmtId="3" fontId="22" fillId="0" borderId="52" xfId="0" applyNumberFormat="1" applyFont="1" applyBorder="1"/>
    <xf numFmtId="3" fontId="22" fillId="0" borderId="12" xfId="0" applyNumberFormat="1" applyFont="1" applyBorder="1"/>
    <xf numFmtId="0" fontId="7" fillId="0" borderId="53" xfId="0" applyFont="1" applyBorder="1"/>
    <xf numFmtId="0" fontId="7" fillId="0" borderId="45" xfId="0" applyFont="1" applyBorder="1"/>
    <xf numFmtId="0" fontId="14" fillId="0" borderId="9" xfId="0" applyFont="1" applyBorder="1"/>
    <xf numFmtId="0" fontId="14" fillId="0" borderId="9" xfId="0" applyFont="1" applyBorder="1" applyAlignment="1">
      <alignment wrapText="1"/>
    </xf>
    <xf numFmtId="0" fontId="14" fillId="0" borderId="48" xfId="0" applyFont="1" applyBorder="1" applyAlignment="1">
      <alignment wrapText="1"/>
    </xf>
    <xf numFmtId="0" fontId="10" fillId="0" borderId="58" xfId="0" applyFont="1" applyBorder="1"/>
    <xf numFmtId="0" fontId="22" fillId="0" borderId="59" xfId="0" applyFont="1" applyBorder="1"/>
    <xf numFmtId="0" fontId="22" fillId="0" borderId="60" xfId="0" applyFont="1" applyBorder="1"/>
    <xf numFmtId="0" fontId="22" fillId="0" borderId="61" xfId="0" applyFont="1" applyBorder="1"/>
    <xf numFmtId="0" fontId="22" fillId="0" borderId="62" xfId="0" applyFont="1" applyBorder="1"/>
    <xf numFmtId="0" fontId="22" fillId="0" borderId="63" xfId="0" applyFont="1" applyBorder="1"/>
    <xf numFmtId="0" fontId="2" fillId="0" borderId="0" xfId="0" applyFont="1" applyAlignment="1">
      <alignment horizontal="center"/>
    </xf>
    <xf numFmtId="0" fontId="0" fillId="0" borderId="0" xfId="0"/>
    <xf numFmtId="0" fontId="21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76" xfId="0" applyBorder="1" applyAlignment="1">
      <alignment wrapText="1"/>
    </xf>
    <xf numFmtId="0" fontId="0" fillId="0" borderId="21" xfId="0" applyBorder="1" applyAlignment="1">
      <alignment wrapText="1"/>
    </xf>
    <xf numFmtId="0" fontId="0" fillId="0" borderId="77" xfId="0" applyBorder="1" applyAlignment="1">
      <alignment wrapText="1"/>
    </xf>
    <xf numFmtId="0" fontId="18" fillId="0" borderId="0" xfId="0" applyFont="1" applyAlignment="1">
      <alignment horizontal="center" vertical="center"/>
    </xf>
    <xf numFmtId="0" fontId="18" fillId="0" borderId="0" xfId="0" applyFont="1" applyAlignment="1">
      <alignment horizontal="center"/>
    </xf>
  </cellXfs>
  <cellStyles count="4">
    <cellStyle name="Měna" xfId="1" builtinId="4"/>
    <cellStyle name="Normální" xfId="0" builtinId="0"/>
    <cellStyle name="Normální 2" xfId="3"/>
    <cellStyle name="Normální 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26"/>
  <sheetViews>
    <sheetView tabSelected="1" zoomScale="136" zoomScaleNormal="136" workbookViewId="0">
      <selection activeCell="C15" sqref="C15"/>
    </sheetView>
  </sheetViews>
  <sheetFormatPr defaultRowHeight="15" x14ac:dyDescent="0.25"/>
  <cols>
    <col min="3" max="3" width="43.28515625" customWidth="1"/>
    <col min="4" max="4" width="26.5703125" customWidth="1"/>
    <col min="8" max="8" width="10.85546875" bestFit="1" customWidth="1"/>
    <col min="9" max="9" width="9.85546875" bestFit="1" customWidth="1"/>
  </cols>
  <sheetData>
    <row r="2" spans="1:8" x14ac:dyDescent="0.25">
      <c r="A2" s="10"/>
      <c r="B2" s="11"/>
      <c r="C2" s="12"/>
      <c r="D2" s="6" t="s">
        <v>35</v>
      </c>
    </row>
    <row r="3" spans="1:8" ht="15.75" x14ac:dyDescent="0.25">
      <c r="A3" s="10"/>
      <c r="B3" s="11"/>
      <c r="C3" s="12"/>
      <c r="D3" s="13"/>
    </row>
    <row r="4" spans="1:8" ht="16.5" x14ac:dyDescent="0.25">
      <c r="A4" s="8" t="s">
        <v>152</v>
      </c>
      <c r="B4" s="14"/>
      <c r="C4" s="12"/>
    </row>
    <row r="5" spans="1:8" ht="18" x14ac:dyDescent="0.25">
      <c r="A5" s="15"/>
      <c r="B5" s="14"/>
      <c r="C5" s="12"/>
      <c r="D5" s="9"/>
    </row>
    <row r="6" spans="1:8" ht="18.75" thickBot="1" x14ac:dyDescent="0.3">
      <c r="A6" s="15"/>
      <c r="B6" s="14"/>
      <c r="C6" s="12"/>
      <c r="D6" s="9"/>
    </row>
    <row r="7" spans="1:8" x14ac:dyDescent="0.25">
      <c r="A7" s="16"/>
      <c r="B7" s="17"/>
      <c r="C7" s="18"/>
      <c r="D7" s="19"/>
    </row>
    <row r="8" spans="1:8" ht="15.75" thickBot="1" x14ac:dyDescent="0.3">
      <c r="A8" s="20" t="s">
        <v>36</v>
      </c>
      <c r="B8" s="20" t="s">
        <v>37</v>
      </c>
      <c r="C8" s="21" t="s">
        <v>3</v>
      </c>
      <c r="D8" s="22" t="s">
        <v>130</v>
      </c>
    </row>
    <row r="9" spans="1:8" x14ac:dyDescent="0.25">
      <c r="A9" s="23" t="s">
        <v>38</v>
      </c>
      <c r="B9" s="23"/>
      <c r="C9" s="24" t="s">
        <v>39</v>
      </c>
      <c r="D9" s="58">
        <v>13622000</v>
      </c>
    </row>
    <row r="10" spans="1:8" x14ac:dyDescent="0.25">
      <c r="A10" s="25" t="s">
        <v>40</v>
      </c>
      <c r="B10" s="25"/>
      <c r="C10" s="26" t="s">
        <v>41</v>
      </c>
      <c r="D10" s="27">
        <v>3091400</v>
      </c>
    </row>
    <row r="11" spans="1:8" x14ac:dyDescent="0.25">
      <c r="A11" s="25" t="s">
        <v>42</v>
      </c>
      <c r="B11" s="25"/>
      <c r="C11" s="26" t="s">
        <v>43</v>
      </c>
      <c r="D11" s="27">
        <v>0</v>
      </c>
    </row>
    <row r="12" spans="1:8" x14ac:dyDescent="0.25">
      <c r="A12" s="25" t="s">
        <v>44</v>
      </c>
      <c r="B12" s="25"/>
      <c r="C12" s="26" t="s">
        <v>45</v>
      </c>
      <c r="D12" s="27">
        <v>54942600</v>
      </c>
    </row>
    <row r="13" spans="1:8" x14ac:dyDescent="0.25">
      <c r="A13" s="28"/>
      <c r="B13" s="29">
        <v>4131</v>
      </c>
      <c r="C13" s="30" t="s">
        <v>46</v>
      </c>
      <c r="D13" s="32">
        <v>0</v>
      </c>
    </row>
    <row r="14" spans="1:8" x14ac:dyDescent="0.25">
      <c r="A14" s="28"/>
      <c r="B14" s="29">
        <v>4134</v>
      </c>
      <c r="C14" s="30" t="s">
        <v>146</v>
      </c>
      <c r="D14" s="32">
        <v>489000</v>
      </c>
    </row>
    <row r="15" spans="1:8" x14ac:dyDescent="0.25">
      <c r="A15" s="31"/>
      <c r="B15" s="29">
        <v>4137</v>
      </c>
      <c r="C15" s="30" t="s">
        <v>47</v>
      </c>
      <c r="D15" s="32">
        <v>54453600</v>
      </c>
    </row>
    <row r="16" spans="1:8" x14ac:dyDescent="0.25">
      <c r="A16" s="31"/>
      <c r="B16" s="29" t="s">
        <v>48</v>
      </c>
      <c r="C16" s="30" t="s">
        <v>49</v>
      </c>
      <c r="D16" s="32">
        <v>331600</v>
      </c>
      <c r="H16" s="7"/>
    </row>
    <row r="17" spans="1:9" ht="15.75" thickBot="1" x14ac:dyDescent="0.3">
      <c r="A17" s="33"/>
      <c r="B17" s="34"/>
      <c r="C17" s="35" t="s">
        <v>50</v>
      </c>
      <c r="D17" s="59">
        <v>54122000</v>
      </c>
      <c r="H17" s="7"/>
    </row>
    <row r="18" spans="1:9" ht="15.75" thickBot="1" x14ac:dyDescent="0.3">
      <c r="A18" s="36"/>
      <c r="B18" s="63"/>
      <c r="C18" s="64" t="s">
        <v>151</v>
      </c>
      <c r="D18" s="65">
        <f>D15+D10+D9</f>
        <v>71167000</v>
      </c>
      <c r="H18" s="7"/>
      <c r="I18" s="7"/>
    </row>
    <row r="19" spans="1:9" x14ac:dyDescent="0.25">
      <c r="A19" s="25" t="s">
        <v>51</v>
      </c>
      <c r="B19" s="25"/>
      <c r="C19" s="26" t="s">
        <v>52</v>
      </c>
      <c r="D19" s="62">
        <v>66849000</v>
      </c>
    </row>
    <row r="20" spans="1:9" x14ac:dyDescent="0.25">
      <c r="A20" s="52">
        <v>5342</v>
      </c>
      <c r="B20" s="52"/>
      <c r="C20" s="53" t="s">
        <v>146</v>
      </c>
      <c r="D20" s="60">
        <v>489000</v>
      </c>
    </row>
    <row r="21" spans="1:9" ht="15.75" thickBot="1" x14ac:dyDescent="0.3">
      <c r="A21" s="54" t="s">
        <v>14</v>
      </c>
      <c r="B21" s="54"/>
      <c r="C21" s="55" t="s">
        <v>28</v>
      </c>
      <c r="D21" s="66">
        <v>13450000</v>
      </c>
      <c r="H21" s="7"/>
    </row>
    <row r="22" spans="1:9" ht="15.75" thickBot="1" x14ac:dyDescent="0.3">
      <c r="A22" s="36"/>
      <c r="B22" s="36"/>
      <c r="C22" s="67" t="s">
        <v>147</v>
      </c>
      <c r="D22" s="68">
        <v>79810000</v>
      </c>
      <c r="H22" s="7"/>
    </row>
    <row r="23" spans="1:9" ht="15.75" thickBot="1" x14ac:dyDescent="0.3">
      <c r="A23" s="36"/>
      <c r="B23" s="36"/>
      <c r="C23" s="56" t="s">
        <v>53</v>
      </c>
      <c r="D23" s="57">
        <f>D18-D22</f>
        <v>-8643000</v>
      </c>
    </row>
    <row r="24" spans="1:9" ht="15.75" thickBot="1" x14ac:dyDescent="0.3">
      <c r="A24" s="36" t="s">
        <v>54</v>
      </c>
      <c r="B24" s="36"/>
      <c r="C24" s="37" t="s">
        <v>150</v>
      </c>
      <c r="D24" s="38">
        <v>8643000</v>
      </c>
    </row>
    <row r="25" spans="1:9" x14ac:dyDescent="0.25">
      <c r="A25" s="25" t="s">
        <v>54</v>
      </c>
      <c r="B25" s="25"/>
      <c r="C25" s="30" t="s">
        <v>55</v>
      </c>
      <c r="D25" s="69">
        <v>8154000</v>
      </c>
    </row>
    <row r="26" spans="1:9" ht="15.75" thickBot="1" x14ac:dyDescent="0.3">
      <c r="A26" s="46"/>
      <c r="B26" s="46"/>
      <c r="C26" s="61" t="s">
        <v>145</v>
      </c>
      <c r="D26" s="59">
        <v>489000</v>
      </c>
    </row>
  </sheetData>
  <pageMargins left="0.7" right="0.7" top="0.78740157499999996" bottom="0.78740157499999996" header="0.3" footer="0.3"/>
  <pageSetup paperSize="9" scale="9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5"/>
  <sheetViews>
    <sheetView topLeftCell="A7" zoomScale="96" zoomScaleNormal="96" workbookViewId="0">
      <selection activeCell="D63" sqref="D63"/>
    </sheetView>
  </sheetViews>
  <sheetFormatPr defaultRowHeight="15" x14ac:dyDescent="0.25"/>
  <cols>
    <col min="1" max="1" width="11" customWidth="1"/>
    <col min="2" max="2" width="9.7109375" customWidth="1"/>
    <col min="3" max="3" width="70.42578125" customWidth="1"/>
    <col min="4" max="4" width="17.5703125" customWidth="1"/>
    <col min="9" max="9" width="23.140625" customWidth="1"/>
  </cols>
  <sheetData>
    <row r="1" spans="1:9" ht="15.75" x14ac:dyDescent="0.25">
      <c r="A1" s="195"/>
      <c r="B1" s="196"/>
      <c r="C1" s="196"/>
      <c r="D1" s="196"/>
    </row>
    <row r="2" spans="1:9" x14ac:dyDescent="0.25">
      <c r="A2" s="197" t="s">
        <v>34</v>
      </c>
      <c r="B2" s="197"/>
      <c r="C2" s="197"/>
      <c r="D2" s="197"/>
    </row>
    <row r="3" spans="1:9" ht="15.75" x14ac:dyDescent="0.25">
      <c r="A3" s="198" t="s">
        <v>139</v>
      </c>
      <c r="B3" s="200"/>
      <c r="C3" s="200"/>
      <c r="D3" s="200"/>
    </row>
    <row r="4" spans="1:9" ht="15.75" x14ac:dyDescent="0.25">
      <c r="A4" s="198" t="s">
        <v>148</v>
      </c>
      <c r="B4" s="199"/>
      <c r="C4" s="199"/>
      <c r="D4" s="199"/>
    </row>
    <row r="5" spans="1:9" ht="16.5" thickBot="1" x14ac:dyDescent="0.3">
      <c r="A5" s="1"/>
      <c r="B5" s="1"/>
      <c r="C5" s="2"/>
      <c r="D5" s="3"/>
    </row>
    <row r="6" spans="1:9" ht="20.100000000000001" customHeight="1" x14ac:dyDescent="0.25">
      <c r="A6" s="71" t="s">
        <v>0</v>
      </c>
      <c r="B6" s="72" t="s">
        <v>1</v>
      </c>
      <c r="C6" s="73" t="s">
        <v>2</v>
      </c>
      <c r="D6" s="74" t="s">
        <v>32</v>
      </c>
    </row>
    <row r="7" spans="1:9" ht="20.100000000000001" customHeight="1" x14ac:dyDescent="0.25">
      <c r="A7" s="75"/>
      <c r="B7" s="76"/>
      <c r="C7" s="77" t="s">
        <v>3</v>
      </c>
      <c r="D7" s="78" t="s">
        <v>4</v>
      </c>
      <c r="I7" s="5"/>
    </row>
    <row r="8" spans="1:9" ht="20.100000000000001" customHeight="1" x14ac:dyDescent="0.25">
      <c r="A8" s="79">
        <v>2212</v>
      </c>
      <c r="B8" s="80" t="s">
        <v>15</v>
      </c>
      <c r="C8" s="81" t="s">
        <v>5</v>
      </c>
      <c r="D8" s="82">
        <v>810</v>
      </c>
      <c r="I8" s="5"/>
    </row>
    <row r="9" spans="1:9" ht="20.100000000000001" customHeight="1" x14ac:dyDescent="0.25">
      <c r="A9" s="83">
        <v>2219</v>
      </c>
      <c r="B9" s="84" t="s">
        <v>14</v>
      </c>
      <c r="C9" s="85" t="s">
        <v>94</v>
      </c>
      <c r="D9" s="82">
        <v>600</v>
      </c>
    </row>
    <row r="10" spans="1:9" ht="20.100000000000001" customHeight="1" x14ac:dyDescent="0.25">
      <c r="A10" s="83">
        <v>3111</v>
      </c>
      <c r="B10" s="84"/>
      <c r="C10" s="85" t="s">
        <v>6</v>
      </c>
      <c r="D10" s="82"/>
    </row>
    <row r="11" spans="1:9" ht="18.75" customHeight="1" x14ac:dyDescent="0.25">
      <c r="A11" s="83"/>
      <c r="B11" s="84">
        <v>5331</v>
      </c>
      <c r="C11" s="85" t="s">
        <v>141</v>
      </c>
      <c r="D11" s="82">
        <v>1283</v>
      </c>
    </row>
    <row r="12" spans="1:9" ht="18.75" customHeight="1" x14ac:dyDescent="0.25">
      <c r="A12" s="83"/>
      <c r="B12" s="84">
        <v>5331</v>
      </c>
      <c r="C12" s="85" t="s">
        <v>142</v>
      </c>
      <c r="D12" s="82">
        <v>1280</v>
      </c>
    </row>
    <row r="13" spans="1:9" ht="18.75" customHeight="1" x14ac:dyDescent="0.25">
      <c r="A13" s="83"/>
      <c r="B13" s="84">
        <v>5331</v>
      </c>
      <c r="C13" s="85" t="s">
        <v>143</v>
      </c>
      <c r="D13" s="82">
        <v>1095</v>
      </c>
    </row>
    <row r="14" spans="1:9" ht="18.75" customHeight="1" x14ac:dyDescent="0.25">
      <c r="A14" s="83"/>
      <c r="B14" s="84">
        <v>5331</v>
      </c>
      <c r="C14" s="85" t="s">
        <v>144</v>
      </c>
      <c r="D14" s="82">
        <v>2347</v>
      </c>
    </row>
    <row r="15" spans="1:9" ht="20.100000000000001" customHeight="1" x14ac:dyDescent="0.25">
      <c r="A15" s="83">
        <v>3113</v>
      </c>
      <c r="B15" s="84"/>
      <c r="C15" s="85" t="s">
        <v>93</v>
      </c>
      <c r="D15" s="82"/>
    </row>
    <row r="16" spans="1:9" ht="20.100000000000001" customHeight="1" x14ac:dyDescent="0.25">
      <c r="A16" s="79"/>
      <c r="B16" s="80" t="s">
        <v>15</v>
      </c>
      <c r="C16" s="81" t="s">
        <v>155</v>
      </c>
      <c r="D16" s="82">
        <v>1500</v>
      </c>
    </row>
    <row r="17" spans="1:4" ht="21.75" customHeight="1" x14ac:dyDescent="0.25">
      <c r="A17" s="83"/>
      <c r="B17" s="84">
        <v>5331</v>
      </c>
      <c r="C17" s="85" t="s">
        <v>140</v>
      </c>
      <c r="D17" s="82">
        <v>7745.4</v>
      </c>
    </row>
    <row r="18" spans="1:4" ht="20.100000000000001" customHeight="1" x14ac:dyDescent="0.25">
      <c r="A18" s="79"/>
      <c r="B18" s="80" t="s">
        <v>14</v>
      </c>
      <c r="C18" s="81" t="s">
        <v>138</v>
      </c>
      <c r="D18" s="82">
        <v>750</v>
      </c>
    </row>
    <row r="19" spans="1:4" ht="20.100000000000001" customHeight="1" x14ac:dyDescent="0.25">
      <c r="A19" s="79">
        <v>3117</v>
      </c>
      <c r="B19" s="86"/>
      <c r="C19" s="87" t="s">
        <v>7</v>
      </c>
      <c r="D19" s="82"/>
    </row>
    <row r="20" spans="1:4" ht="20.100000000000001" customHeight="1" x14ac:dyDescent="0.25">
      <c r="A20" s="79"/>
      <c r="B20" s="86" t="s">
        <v>15</v>
      </c>
      <c r="C20" s="87" t="s">
        <v>156</v>
      </c>
      <c r="D20" s="82">
        <v>130</v>
      </c>
    </row>
    <row r="21" spans="1:4" ht="20.100000000000001" customHeight="1" x14ac:dyDescent="0.25">
      <c r="A21" s="79"/>
      <c r="B21" s="86">
        <v>5331</v>
      </c>
      <c r="C21" s="87" t="s">
        <v>137</v>
      </c>
      <c r="D21" s="82">
        <v>1551</v>
      </c>
    </row>
    <row r="22" spans="1:4" ht="20.100000000000001" customHeight="1" x14ac:dyDescent="0.25">
      <c r="A22" s="79"/>
      <c r="B22" s="86" t="s">
        <v>14</v>
      </c>
      <c r="C22" s="87" t="s">
        <v>136</v>
      </c>
      <c r="D22" s="82">
        <v>100</v>
      </c>
    </row>
    <row r="23" spans="1:4" ht="20.100000000000001" customHeight="1" x14ac:dyDescent="0.25">
      <c r="A23" s="79">
        <v>3314</v>
      </c>
      <c r="B23" s="80" t="s">
        <v>15</v>
      </c>
      <c r="C23" s="81" t="s">
        <v>8</v>
      </c>
      <c r="D23" s="82">
        <v>33</v>
      </c>
    </row>
    <row r="24" spans="1:4" ht="20.25" customHeight="1" x14ac:dyDescent="0.25">
      <c r="A24" s="79">
        <v>3326</v>
      </c>
      <c r="B24" s="80" t="s">
        <v>15</v>
      </c>
      <c r="C24" s="81" t="s">
        <v>9</v>
      </c>
      <c r="D24" s="82">
        <v>250</v>
      </c>
    </row>
    <row r="25" spans="1:4" ht="19.5" customHeight="1" x14ac:dyDescent="0.25">
      <c r="A25" s="79">
        <v>3330</v>
      </c>
      <c r="B25" s="80" t="s">
        <v>15</v>
      </c>
      <c r="C25" s="81" t="s">
        <v>10</v>
      </c>
      <c r="D25" s="82">
        <v>150</v>
      </c>
    </row>
    <row r="26" spans="1:4" ht="20.100000000000001" customHeight="1" x14ac:dyDescent="0.25">
      <c r="A26" s="79">
        <v>3349</v>
      </c>
      <c r="B26" s="86" t="s">
        <v>15</v>
      </c>
      <c r="C26" s="88" t="s">
        <v>90</v>
      </c>
      <c r="D26" s="82">
        <v>1103</v>
      </c>
    </row>
    <row r="27" spans="1:4" ht="20.100000000000001" customHeight="1" x14ac:dyDescent="0.25">
      <c r="A27" s="79">
        <v>3399</v>
      </c>
      <c r="B27" s="86" t="s">
        <v>15</v>
      </c>
      <c r="C27" s="88" t="s">
        <v>11</v>
      </c>
      <c r="D27" s="82">
        <v>619</v>
      </c>
    </row>
    <row r="28" spans="1:4" ht="20.100000000000001" customHeight="1" x14ac:dyDescent="0.25">
      <c r="A28" s="79">
        <v>3412</v>
      </c>
      <c r="B28" s="86"/>
      <c r="C28" s="88" t="s">
        <v>12</v>
      </c>
      <c r="D28" s="82"/>
    </row>
    <row r="29" spans="1:4" ht="20.100000000000001" customHeight="1" x14ac:dyDescent="0.25">
      <c r="A29" s="79"/>
      <c r="B29" s="80" t="s">
        <v>15</v>
      </c>
      <c r="C29" s="81" t="s">
        <v>12</v>
      </c>
      <c r="D29" s="82">
        <v>333</v>
      </c>
    </row>
    <row r="30" spans="1:4" ht="20.100000000000001" customHeight="1" x14ac:dyDescent="0.25">
      <c r="A30" s="79"/>
      <c r="B30" s="80" t="s">
        <v>14</v>
      </c>
      <c r="C30" s="81" t="s">
        <v>12</v>
      </c>
      <c r="D30" s="82">
        <v>300</v>
      </c>
    </row>
    <row r="31" spans="1:4" ht="20.100000000000001" customHeight="1" x14ac:dyDescent="0.25">
      <c r="A31" s="79">
        <v>3419</v>
      </c>
      <c r="B31" s="80" t="s">
        <v>15</v>
      </c>
      <c r="C31" s="81" t="s">
        <v>13</v>
      </c>
      <c r="D31" s="82">
        <v>440</v>
      </c>
    </row>
    <row r="32" spans="1:4" ht="20.100000000000001" customHeight="1" x14ac:dyDescent="0.25">
      <c r="A32" s="79">
        <v>3421</v>
      </c>
      <c r="B32" s="80"/>
      <c r="C32" s="81" t="s">
        <v>16</v>
      </c>
      <c r="D32" s="82"/>
    </row>
    <row r="33" spans="1:4" ht="20.100000000000001" customHeight="1" x14ac:dyDescent="0.25">
      <c r="A33" s="79"/>
      <c r="B33" s="80" t="s">
        <v>15</v>
      </c>
      <c r="C33" s="81" t="s">
        <v>132</v>
      </c>
      <c r="D33" s="82">
        <v>3058</v>
      </c>
    </row>
    <row r="34" spans="1:4" ht="20.100000000000001" customHeight="1" x14ac:dyDescent="0.25">
      <c r="A34" s="83"/>
      <c r="B34" s="84" t="s">
        <v>14</v>
      </c>
      <c r="C34" s="85" t="s">
        <v>133</v>
      </c>
      <c r="D34" s="82">
        <v>300</v>
      </c>
    </row>
    <row r="35" spans="1:4" ht="21" customHeight="1" x14ac:dyDescent="0.25">
      <c r="A35" s="79">
        <v>3541</v>
      </c>
      <c r="B35" s="86" t="s">
        <v>15</v>
      </c>
      <c r="C35" s="87" t="s">
        <v>17</v>
      </c>
      <c r="D35" s="82">
        <v>135</v>
      </c>
    </row>
    <row r="36" spans="1:4" ht="20.100000000000001" customHeight="1" x14ac:dyDescent="0.25">
      <c r="A36" s="79">
        <v>3544</v>
      </c>
      <c r="B36" s="86" t="s">
        <v>15</v>
      </c>
      <c r="C36" s="87" t="s">
        <v>18</v>
      </c>
      <c r="D36" s="82">
        <v>210</v>
      </c>
    </row>
    <row r="37" spans="1:4" ht="20.100000000000001" customHeight="1" x14ac:dyDescent="0.25">
      <c r="A37" s="79">
        <v>3631</v>
      </c>
      <c r="B37" s="86" t="s">
        <v>15</v>
      </c>
      <c r="C37" s="87" t="s">
        <v>19</v>
      </c>
      <c r="D37" s="82">
        <v>150</v>
      </c>
    </row>
    <row r="38" spans="1:4" ht="20.100000000000001" customHeight="1" x14ac:dyDescent="0.25">
      <c r="A38" s="79">
        <v>3636</v>
      </c>
      <c r="B38" s="86" t="s">
        <v>15</v>
      </c>
      <c r="C38" s="87" t="s">
        <v>87</v>
      </c>
      <c r="D38" s="82">
        <v>1250</v>
      </c>
    </row>
    <row r="39" spans="1:4" ht="20.100000000000001" customHeight="1" x14ac:dyDescent="0.25">
      <c r="A39" s="79">
        <v>3639</v>
      </c>
      <c r="B39" s="80" t="s">
        <v>14</v>
      </c>
      <c r="C39" s="81" t="s">
        <v>92</v>
      </c>
      <c r="D39" s="82">
        <v>1150</v>
      </c>
    </row>
    <row r="40" spans="1:4" ht="20.100000000000001" customHeight="1" x14ac:dyDescent="0.25">
      <c r="A40" s="79">
        <v>3722</v>
      </c>
      <c r="B40" s="80" t="s">
        <v>15</v>
      </c>
      <c r="C40" s="81" t="s">
        <v>20</v>
      </c>
      <c r="D40" s="82">
        <v>1350</v>
      </c>
    </row>
    <row r="41" spans="1:4" ht="20.100000000000001" customHeight="1" x14ac:dyDescent="0.25">
      <c r="A41" s="79">
        <v>3745</v>
      </c>
      <c r="B41" s="80"/>
      <c r="C41" s="81" t="s">
        <v>21</v>
      </c>
      <c r="D41" s="82"/>
    </row>
    <row r="42" spans="1:4" ht="20.100000000000001" customHeight="1" x14ac:dyDescent="0.25">
      <c r="A42" s="79"/>
      <c r="B42" s="80" t="s">
        <v>15</v>
      </c>
      <c r="C42" s="81" t="s">
        <v>21</v>
      </c>
      <c r="D42" s="82">
        <v>1710</v>
      </c>
    </row>
    <row r="43" spans="1:4" ht="20.100000000000001" customHeight="1" x14ac:dyDescent="0.25">
      <c r="A43" s="79"/>
      <c r="B43" s="80" t="s">
        <v>15</v>
      </c>
      <c r="C43" s="81" t="s">
        <v>134</v>
      </c>
      <c r="D43" s="82">
        <v>200</v>
      </c>
    </row>
    <row r="44" spans="1:4" ht="20.100000000000001" customHeight="1" x14ac:dyDescent="0.25">
      <c r="A44" s="79"/>
      <c r="B44" s="80" t="s">
        <v>14</v>
      </c>
      <c r="C44" s="81" t="s">
        <v>21</v>
      </c>
      <c r="D44" s="82">
        <v>900</v>
      </c>
    </row>
    <row r="45" spans="1:4" ht="20.25" customHeight="1" x14ac:dyDescent="0.25">
      <c r="A45" s="79">
        <v>4356</v>
      </c>
      <c r="B45" s="80" t="s">
        <v>15</v>
      </c>
      <c r="C45" s="81" t="s">
        <v>89</v>
      </c>
      <c r="D45" s="82">
        <v>110</v>
      </c>
    </row>
    <row r="46" spans="1:4" ht="20.100000000000001" customHeight="1" x14ac:dyDescent="0.25">
      <c r="A46" s="79">
        <v>4359</v>
      </c>
      <c r="B46" s="86" t="s">
        <v>15</v>
      </c>
      <c r="C46" s="88" t="s">
        <v>88</v>
      </c>
      <c r="D46" s="82">
        <v>474</v>
      </c>
    </row>
    <row r="47" spans="1:4" ht="23.25" customHeight="1" x14ac:dyDescent="0.25">
      <c r="A47" s="79">
        <v>4378</v>
      </c>
      <c r="B47" s="86" t="s">
        <v>15</v>
      </c>
      <c r="C47" s="88" t="s">
        <v>22</v>
      </c>
      <c r="D47" s="82">
        <v>80</v>
      </c>
    </row>
    <row r="48" spans="1:4" ht="22.5" customHeight="1" x14ac:dyDescent="0.25">
      <c r="A48" s="79">
        <v>4379</v>
      </c>
      <c r="B48" s="86" t="s">
        <v>15</v>
      </c>
      <c r="C48" s="88" t="s">
        <v>23</v>
      </c>
      <c r="D48" s="82">
        <v>195</v>
      </c>
    </row>
    <row r="49" spans="1:4" ht="20.100000000000001" customHeight="1" x14ac:dyDescent="0.25">
      <c r="A49" s="79">
        <v>5512</v>
      </c>
      <c r="B49" s="80" t="s">
        <v>15</v>
      </c>
      <c r="C49" s="81" t="s">
        <v>26</v>
      </c>
      <c r="D49" s="82"/>
    </row>
    <row r="50" spans="1:4" ht="20.100000000000001" customHeight="1" x14ac:dyDescent="0.25">
      <c r="A50" s="79"/>
      <c r="B50" s="80" t="s">
        <v>15</v>
      </c>
      <c r="C50" s="81" t="s">
        <v>24</v>
      </c>
      <c r="D50" s="82">
        <v>698</v>
      </c>
    </row>
    <row r="51" spans="1:4" ht="20.100000000000001" customHeight="1" x14ac:dyDescent="0.25">
      <c r="A51" s="79"/>
      <c r="B51" s="80" t="s">
        <v>15</v>
      </c>
      <c r="C51" s="81" t="s">
        <v>25</v>
      </c>
      <c r="D51" s="82">
        <v>538</v>
      </c>
    </row>
    <row r="52" spans="1:4" ht="20.100000000000001" customHeight="1" x14ac:dyDescent="0.25">
      <c r="A52" s="79">
        <v>6112</v>
      </c>
      <c r="B52" s="86"/>
      <c r="C52" s="81" t="s">
        <v>27</v>
      </c>
      <c r="D52" s="82"/>
    </row>
    <row r="53" spans="1:4" ht="20.100000000000001" customHeight="1" x14ac:dyDescent="0.25">
      <c r="A53" s="79"/>
      <c r="B53" s="80" t="s">
        <v>15</v>
      </c>
      <c r="C53" s="81" t="s">
        <v>27</v>
      </c>
      <c r="D53" s="82">
        <v>5375</v>
      </c>
    </row>
    <row r="54" spans="1:4" ht="20.100000000000001" customHeight="1" x14ac:dyDescent="0.25">
      <c r="A54" s="83"/>
      <c r="B54" s="84" t="s">
        <v>14</v>
      </c>
      <c r="C54" s="85" t="s">
        <v>131</v>
      </c>
      <c r="D54" s="82">
        <v>1500</v>
      </c>
    </row>
    <row r="55" spans="1:4" ht="20.100000000000001" customHeight="1" x14ac:dyDescent="0.25">
      <c r="A55" s="79">
        <v>6171</v>
      </c>
      <c r="B55" s="80"/>
      <c r="C55" s="81" t="s">
        <v>29</v>
      </c>
      <c r="D55" s="82"/>
    </row>
    <row r="56" spans="1:4" ht="20.100000000000001" customHeight="1" x14ac:dyDescent="0.25">
      <c r="A56" s="79"/>
      <c r="B56" s="80" t="s">
        <v>15</v>
      </c>
      <c r="C56" s="81" t="s">
        <v>29</v>
      </c>
      <c r="D56" s="82">
        <v>29167.599999999999</v>
      </c>
    </row>
    <row r="57" spans="1:4" ht="20.100000000000001" customHeight="1" x14ac:dyDescent="0.25">
      <c r="A57" s="83"/>
      <c r="B57" s="84" t="s">
        <v>14</v>
      </c>
      <c r="C57" s="85" t="s">
        <v>135</v>
      </c>
      <c r="D57" s="82">
        <v>3850</v>
      </c>
    </row>
    <row r="58" spans="1:4" ht="20.100000000000001" customHeight="1" x14ac:dyDescent="0.25">
      <c r="A58" s="79">
        <v>6310</v>
      </c>
      <c r="B58" s="80" t="s">
        <v>15</v>
      </c>
      <c r="C58" s="81" t="s">
        <v>30</v>
      </c>
      <c r="D58" s="82">
        <v>90</v>
      </c>
    </row>
    <row r="59" spans="1:4" ht="18.75" customHeight="1" x14ac:dyDescent="0.25">
      <c r="A59" s="79">
        <v>6320</v>
      </c>
      <c r="B59" s="80" t="s">
        <v>15</v>
      </c>
      <c r="C59" s="81" t="s">
        <v>33</v>
      </c>
      <c r="D59" s="82">
        <v>900</v>
      </c>
    </row>
    <row r="60" spans="1:4" ht="20.100000000000001" customHeight="1" x14ac:dyDescent="0.25">
      <c r="A60" s="79">
        <v>6490</v>
      </c>
      <c r="B60" s="80" t="s">
        <v>14</v>
      </c>
      <c r="C60" s="81" t="s">
        <v>91</v>
      </c>
      <c r="D60" s="82">
        <v>4000</v>
      </c>
    </row>
    <row r="61" spans="1:4" ht="20.100000000000001" customHeight="1" x14ac:dyDescent="0.25">
      <c r="A61" s="79">
        <v>6330</v>
      </c>
      <c r="B61" s="80" t="s">
        <v>15</v>
      </c>
      <c r="C61" s="81" t="s">
        <v>31</v>
      </c>
      <c r="D61" s="82">
        <v>489</v>
      </c>
    </row>
    <row r="62" spans="1:4" ht="20.100000000000001" customHeight="1" x14ac:dyDescent="0.25">
      <c r="A62" s="47"/>
      <c r="B62" s="48"/>
      <c r="C62" s="49"/>
      <c r="D62" s="4"/>
    </row>
    <row r="63" spans="1:4" x14ac:dyDescent="0.25">
      <c r="D63" s="5"/>
    </row>
    <row r="64" spans="1:4" x14ac:dyDescent="0.25">
      <c r="C64" s="50"/>
      <c r="D64" s="5"/>
    </row>
    <row r="65" spans="3:4" x14ac:dyDescent="0.25">
      <c r="C65" s="50"/>
      <c r="D65" s="5"/>
    </row>
  </sheetData>
  <mergeCells count="4">
    <mergeCell ref="A1:D1"/>
    <mergeCell ref="A2:D2"/>
    <mergeCell ref="A4:D4"/>
    <mergeCell ref="A3:D3"/>
  </mergeCells>
  <pageMargins left="0.7" right="0.7" top="0.78740157499999996" bottom="0.78740157499999996" header="0.3" footer="0.3"/>
  <pageSetup paperSize="9" scale="80" orientation="portrait" r:id="rId1"/>
  <colBreaks count="1" manualBreakCount="1">
    <brk id="4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28"/>
  <sheetViews>
    <sheetView zoomScaleNormal="100" workbookViewId="0">
      <selection activeCell="A3" sqref="A3:D3"/>
    </sheetView>
  </sheetViews>
  <sheetFormatPr defaultRowHeight="15" x14ac:dyDescent="0.25"/>
  <cols>
    <col min="3" max="3" width="34.28515625" customWidth="1"/>
    <col min="4" max="4" width="37.42578125" customWidth="1"/>
  </cols>
  <sheetData>
    <row r="2" spans="1:4" x14ac:dyDescent="0.25">
      <c r="D2" s="6" t="s">
        <v>153</v>
      </c>
    </row>
    <row r="3" spans="1:4" ht="18.75" x14ac:dyDescent="0.3">
      <c r="A3" s="204" t="s">
        <v>157</v>
      </c>
      <c r="B3" s="205"/>
      <c r="C3" s="205"/>
      <c r="D3" s="205"/>
    </row>
    <row r="4" spans="1:4" ht="15.75" thickBot="1" x14ac:dyDescent="0.3">
      <c r="A4" s="39"/>
      <c r="B4" s="39"/>
      <c r="D4" s="7"/>
    </row>
    <row r="5" spans="1:4" ht="16.5" thickTop="1" thickBot="1" x14ac:dyDescent="0.3">
      <c r="A5" s="89" t="s">
        <v>95</v>
      </c>
      <c r="B5" s="90" t="s">
        <v>96</v>
      </c>
      <c r="C5" s="91" t="s">
        <v>97</v>
      </c>
      <c r="D5" s="92" t="s">
        <v>98</v>
      </c>
    </row>
    <row r="6" spans="1:4" x14ac:dyDescent="0.25">
      <c r="A6" s="93" t="s">
        <v>99</v>
      </c>
      <c r="B6" s="94">
        <v>602</v>
      </c>
      <c r="C6" s="95" t="s">
        <v>100</v>
      </c>
      <c r="D6" s="40">
        <v>250000</v>
      </c>
    </row>
    <row r="7" spans="1:4" x14ac:dyDescent="0.25">
      <c r="A7" s="96" t="s">
        <v>101</v>
      </c>
      <c r="B7" s="97">
        <v>602</v>
      </c>
      <c r="C7" s="98" t="s">
        <v>102</v>
      </c>
      <c r="D7" s="41">
        <v>120000</v>
      </c>
    </row>
    <row r="8" spans="1:4" x14ac:dyDescent="0.25">
      <c r="A8" s="96" t="s">
        <v>103</v>
      </c>
      <c r="B8" s="97">
        <v>603</v>
      </c>
      <c r="C8" s="98" t="s">
        <v>104</v>
      </c>
      <c r="D8" s="41">
        <v>480000</v>
      </c>
    </row>
    <row r="9" spans="1:4" x14ac:dyDescent="0.25">
      <c r="A9" s="96" t="s">
        <v>105</v>
      </c>
      <c r="B9" s="97">
        <v>603</v>
      </c>
      <c r="C9" s="98" t="s">
        <v>106</v>
      </c>
      <c r="D9" s="42">
        <v>2616434</v>
      </c>
    </row>
    <row r="10" spans="1:4" x14ac:dyDescent="0.25">
      <c r="A10" s="96" t="s">
        <v>107</v>
      </c>
      <c r="B10" s="97">
        <v>603</v>
      </c>
      <c r="C10" s="98" t="s">
        <v>108</v>
      </c>
      <c r="D10" s="42">
        <v>713582</v>
      </c>
    </row>
    <row r="11" spans="1:4" x14ac:dyDescent="0.25">
      <c r="A11" s="96" t="s">
        <v>109</v>
      </c>
      <c r="B11" s="97">
        <v>609</v>
      </c>
      <c r="C11" s="98" t="s">
        <v>110</v>
      </c>
      <c r="D11" s="41">
        <v>0</v>
      </c>
    </row>
    <row r="12" spans="1:4" x14ac:dyDescent="0.25">
      <c r="A12" s="96" t="s">
        <v>111</v>
      </c>
      <c r="B12" s="97">
        <v>647</v>
      </c>
      <c r="C12" s="98" t="s">
        <v>112</v>
      </c>
      <c r="D12" s="99">
        <v>16693700</v>
      </c>
    </row>
    <row r="13" spans="1:4" x14ac:dyDescent="0.25">
      <c r="A13" s="96" t="s">
        <v>113</v>
      </c>
      <c r="B13" s="97">
        <v>649</v>
      </c>
      <c r="C13" s="98" t="s">
        <v>114</v>
      </c>
      <c r="D13" s="100">
        <v>40000</v>
      </c>
    </row>
    <row r="14" spans="1:4" x14ac:dyDescent="0.25">
      <c r="A14" s="96" t="s">
        <v>115</v>
      </c>
      <c r="B14" s="97">
        <v>662</v>
      </c>
      <c r="C14" s="98" t="s">
        <v>116</v>
      </c>
      <c r="D14" s="100">
        <v>24000</v>
      </c>
    </row>
    <row r="15" spans="1:4" ht="15.75" thickBot="1" x14ac:dyDescent="0.3">
      <c r="A15" s="101" t="s">
        <v>117</v>
      </c>
      <c r="B15" s="102">
        <v>664</v>
      </c>
      <c r="C15" s="103" t="s">
        <v>118</v>
      </c>
      <c r="D15" s="104">
        <v>0</v>
      </c>
    </row>
    <row r="16" spans="1:4" ht="15.75" thickBot="1" x14ac:dyDescent="0.3">
      <c r="A16" s="105"/>
      <c r="B16" s="106"/>
      <c r="C16" s="107" t="s">
        <v>119</v>
      </c>
      <c r="D16" s="108">
        <f>SUM(D6:D15)</f>
        <v>20937716</v>
      </c>
    </row>
    <row r="17" spans="1:4" x14ac:dyDescent="0.25">
      <c r="A17" s="93" t="s">
        <v>99</v>
      </c>
      <c r="B17" s="97">
        <v>501</v>
      </c>
      <c r="C17" s="98" t="s">
        <v>120</v>
      </c>
      <c r="D17" s="100">
        <v>200000</v>
      </c>
    </row>
    <row r="18" spans="1:4" x14ac:dyDescent="0.25">
      <c r="A18" s="96" t="s">
        <v>101</v>
      </c>
      <c r="B18" s="97">
        <v>502</v>
      </c>
      <c r="C18" s="98" t="s">
        <v>121</v>
      </c>
      <c r="D18" s="41">
        <v>40000</v>
      </c>
    </row>
    <row r="19" spans="1:4" x14ac:dyDescent="0.25">
      <c r="A19" s="96" t="s">
        <v>103</v>
      </c>
      <c r="B19" s="97">
        <v>511</v>
      </c>
      <c r="C19" s="98" t="s">
        <v>122</v>
      </c>
      <c r="D19" s="41">
        <v>2000000</v>
      </c>
    </row>
    <row r="20" spans="1:4" x14ac:dyDescent="0.25">
      <c r="A20" s="96" t="s">
        <v>105</v>
      </c>
      <c r="B20" s="97">
        <v>518</v>
      </c>
      <c r="C20" s="98" t="s">
        <v>123</v>
      </c>
      <c r="D20" s="42">
        <v>280000</v>
      </c>
    </row>
    <row r="21" spans="1:4" x14ac:dyDescent="0.25">
      <c r="A21" s="96" t="s">
        <v>107</v>
      </c>
      <c r="B21" s="102">
        <v>521</v>
      </c>
      <c r="C21" s="103" t="s">
        <v>124</v>
      </c>
      <c r="D21" s="43">
        <v>1000000</v>
      </c>
    </row>
    <row r="22" spans="1:4" x14ac:dyDescent="0.25">
      <c r="A22" s="96" t="s">
        <v>109</v>
      </c>
      <c r="B22" s="102">
        <v>524</v>
      </c>
      <c r="C22" s="103" t="s">
        <v>125</v>
      </c>
      <c r="D22" s="43">
        <v>340000</v>
      </c>
    </row>
    <row r="23" spans="1:4" x14ac:dyDescent="0.25">
      <c r="A23" s="101" t="s">
        <v>111</v>
      </c>
      <c r="B23" s="97">
        <v>538</v>
      </c>
      <c r="C23" s="98" t="s">
        <v>126</v>
      </c>
      <c r="D23" s="41">
        <v>0</v>
      </c>
    </row>
    <row r="24" spans="1:4" ht="15.75" thickBot="1" x14ac:dyDescent="0.3">
      <c r="A24" s="109" t="s">
        <v>113</v>
      </c>
      <c r="B24" s="97">
        <v>554</v>
      </c>
      <c r="C24" s="98" t="s">
        <v>127</v>
      </c>
      <c r="D24" s="41">
        <v>0</v>
      </c>
    </row>
    <row r="25" spans="1:4" ht="15.75" thickBot="1" x14ac:dyDescent="0.3">
      <c r="A25" s="105"/>
      <c r="B25" s="107"/>
      <c r="C25" s="107" t="s">
        <v>128</v>
      </c>
      <c r="D25" s="108">
        <f>SUM(D17:D24)</f>
        <v>3860000</v>
      </c>
    </row>
    <row r="26" spans="1:4" ht="15.75" thickBot="1" x14ac:dyDescent="0.3">
      <c r="A26" s="201"/>
      <c r="B26" s="202"/>
      <c r="C26" s="202"/>
      <c r="D26" s="203"/>
    </row>
    <row r="27" spans="1:4" ht="19.5" thickBot="1" x14ac:dyDescent="0.35">
      <c r="A27" s="44"/>
      <c r="B27" s="45"/>
      <c r="C27" s="45" t="s">
        <v>129</v>
      </c>
      <c r="D27" s="51">
        <f>D16-D25</f>
        <v>17077716</v>
      </c>
    </row>
    <row r="28" spans="1:4" ht="15.75" thickTop="1" x14ac:dyDescent="0.25"/>
  </sheetData>
  <mergeCells count="2">
    <mergeCell ref="A26:D26"/>
    <mergeCell ref="A3:D3"/>
  </mergeCells>
  <pageMargins left="0.7" right="0.7" top="0.78740157499999996" bottom="0.78740157499999996" header="0.3" footer="0.3"/>
  <pageSetup paperSize="9" scale="97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0"/>
  <sheetViews>
    <sheetView zoomScale="93" zoomScaleNormal="93" workbookViewId="0">
      <selection activeCell="F7" sqref="F7"/>
    </sheetView>
  </sheetViews>
  <sheetFormatPr defaultColWidth="8.85546875" defaultRowHeight="12.75" x14ac:dyDescent="0.2"/>
  <cols>
    <col min="1" max="1" width="52.28515625" style="162" customWidth="1"/>
    <col min="2" max="12" width="12.7109375" style="162" customWidth="1"/>
    <col min="13" max="16384" width="8.85546875" style="162"/>
  </cols>
  <sheetData>
    <row r="1" spans="1:12" x14ac:dyDescent="0.2">
      <c r="A1" s="110"/>
      <c r="B1" s="161"/>
      <c r="C1" s="161"/>
      <c r="D1" s="161"/>
      <c r="E1" s="161"/>
      <c r="F1" s="161"/>
      <c r="G1" s="161"/>
      <c r="H1" s="161"/>
      <c r="I1" s="161"/>
      <c r="J1" s="161"/>
      <c r="K1" s="161"/>
      <c r="L1" s="161"/>
    </row>
    <row r="2" spans="1:12" x14ac:dyDescent="0.2">
      <c r="A2" s="119" t="s">
        <v>149</v>
      </c>
      <c r="K2" s="70" t="s">
        <v>154</v>
      </c>
    </row>
    <row r="3" spans="1:12" ht="13.5" thickBot="1" x14ac:dyDescent="0.25">
      <c r="A3" s="10" t="s">
        <v>56</v>
      </c>
      <c r="B3" s="110"/>
      <c r="C3" s="110"/>
      <c r="D3" s="110"/>
      <c r="E3" s="110"/>
      <c r="F3" s="110"/>
      <c r="G3" s="110"/>
      <c r="H3" s="110"/>
      <c r="I3" s="110"/>
      <c r="J3" s="110" t="s">
        <v>57</v>
      </c>
      <c r="K3" s="110"/>
      <c r="L3" s="110"/>
    </row>
    <row r="4" spans="1:12" ht="26.25" thickBot="1" x14ac:dyDescent="0.25">
      <c r="A4" s="163" t="s">
        <v>58</v>
      </c>
      <c r="B4" s="111" t="s">
        <v>59</v>
      </c>
      <c r="C4" s="111" t="s">
        <v>60</v>
      </c>
      <c r="D4" s="112" t="s">
        <v>61</v>
      </c>
      <c r="E4" s="112" t="s">
        <v>62</v>
      </c>
      <c r="F4" s="113" t="s">
        <v>63</v>
      </c>
      <c r="G4" s="113" t="s">
        <v>64</v>
      </c>
      <c r="H4" s="114" t="s">
        <v>65</v>
      </c>
      <c r="I4" s="115" t="s">
        <v>66</v>
      </c>
      <c r="J4" s="115" t="s">
        <v>67</v>
      </c>
      <c r="K4" s="116" t="s">
        <v>68</v>
      </c>
      <c r="L4" s="116" t="s">
        <v>69</v>
      </c>
    </row>
    <row r="5" spans="1:12" x14ac:dyDescent="0.2">
      <c r="A5" s="164"/>
      <c r="B5" s="76"/>
      <c r="C5" s="76"/>
      <c r="D5" s="76"/>
      <c r="E5" s="76"/>
      <c r="F5" s="117"/>
      <c r="G5" s="118"/>
      <c r="H5" s="119"/>
      <c r="I5" s="120"/>
      <c r="J5" s="117"/>
      <c r="K5" s="117"/>
      <c r="L5" s="121"/>
    </row>
    <row r="6" spans="1:12" x14ac:dyDescent="0.2">
      <c r="A6" s="165" t="s">
        <v>70</v>
      </c>
      <c r="B6" s="122">
        <v>7881</v>
      </c>
      <c r="C6" s="122">
        <v>8878</v>
      </c>
      <c r="D6" s="122">
        <v>13331</v>
      </c>
      <c r="E6" s="122">
        <v>13148</v>
      </c>
      <c r="F6" s="166">
        <v>13686</v>
      </c>
      <c r="G6" s="166">
        <v>13622</v>
      </c>
      <c r="H6" s="166">
        <v>13622</v>
      </c>
      <c r="I6" s="166">
        <v>13622</v>
      </c>
      <c r="J6" s="166">
        <v>13622</v>
      </c>
      <c r="K6" s="166">
        <v>13622</v>
      </c>
      <c r="L6" s="167">
        <v>13622</v>
      </c>
    </row>
    <row r="7" spans="1:12" x14ac:dyDescent="0.2">
      <c r="A7" s="165" t="s">
        <v>71</v>
      </c>
      <c r="B7" s="122">
        <v>1485</v>
      </c>
      <c r="C7" s="122">
        <v>2225</v>
      </c>
      <c r="D7" s="122">
        <v>1702</v>
      </c>
      <c r="E7" s="122">
        <v>1789</v>
      </c>
      <c r="F7" s="166">
        <v>5010.8999999999996</v>
      </c>
      <c r="G7" s="166">
        <v>3091</v>
      </c>
      <c r="H7" s="166">
        <v>3091</v>
      </c>
      <c r="I7" s="166">
        <v>2700</v>
      </c>
      <c r="J7" s="166">
        <v>2500</v>
      </c>
      <c r="K7" s="166">
        <v>2250</v>
      </c>
      <c r="L7" s="166">
        <v>2250</v>
      </c>
    </row>
    <row r="8" spans="1:12" x14ac:dyDescent="0.2">
      <c r="A8" s="168" t="s">
        <v>72</v>
      </c>
      <c r="B8" s="122">
        <v>3001</v>
      </c>
      <c r="C8" s="122">
        <v>3000</v>
      </c>
      <c r="D8" s="122">
        <v>0</v>
      </c>
      <c r="E8" s="122">
        <v>0</v>
      </c>
      <c r="F8" s="166">
        <v>0</v>
      </c>
      <c r="G8" s="166"/>
      <c r="H8" s="166"/>
      <c r="I8" s="169"/>
      <c r="J8" s="169"/>
      <c r="K8" s="169"/>
      <c r="L8" s="167"/>
    </row>
    <row r="9" spans="1:12" ht="13.5" thickBot="1" x14ac:dyDescent="0.25">
      <c r="A9" s="170" t="s">
        <v>73</v>
      </c>
      <c r="B9" s="123">
        <f t="shared" ref="B9" si="0">SUM(B6:B8)</f>
        <v>12367</v>
      </c>
      <c r="C9" s="123">
        <f>SUM(C6:C8)</f>
        <v>14103</v>
      </c>
      <c r="D9" s="123">
        <f>SUM(D6:D8)</f>
        <v>15033</v>
      </c>
      <c r="E9" s="123">
        <f>SUM(E6:E8)</f>
        <v>14937</v>
      </c>
      <c r="F9" s="124">
        <f t="shared" ref="F9:L9" si="1">SUM(F6:F8)</f>
        <v>18696.900000000001</v>
      </c>
      <c r="G9" s="124">
        <f t="shared" si="1"/>
        <v>16713</v>
      </c>
      <c r="H9" s="124">
        <f t="shared" si="1"/>
        <v>16713</v>
      </c>
      <c r="I9" s="124">
        <f t="shared" si="1"/>
        <v>16322</v>
      </c>
      <c r="J9" s="124">
        <f t="shared" si="1"/>
        <v>16122</v>
      </c>
      <c r="K9" s="124">
        <f t="shared" si="1"/>
        <v>15872</v>
      </c>
      <c r="L9" s="125">
        <f t="shared" si="1"/>
        <v>15872</v>
      </c>
    </row>
    <row r="10" spans="1:12" x14ac:dyDescent="0.2">
      <c r="A10" s="164"/>
      <c r="B10" s="126"/>
      <c r="C10" s="126"/>
      <c r="D10" s="126"/>
      <c r="E10" s="126"/>
      <c r="F10" s="127"/>
      <c r="G10" s="128"/>
      <c r="H10" s="129"/>
      <c r="I10" s="130"/>
      <c r="J10" s="127"/>
      <c r="K10" s="127"/>
      <c r="L10" s="131"/>
    </row>
    <row r="11" spans="1:12" x14ac:dyDescent="0.2">
      <c r="A11" s="168" t="s">
        <v>74</v>
      </c>
      <c r="B11" s="122">
        <v>93028</v>
      </c>
      <c r="C11" s="122">
        <v>109723</v>
      </c>
      <c r="D11" s="122">
        <v>88661</v>
      </c>
      <c r="E11" s="122">
        <v>71761</v>
      </c>
      <c r="F11" s="166">
        <v>88992</v>
      </c>
      <c r="G11" s="171">
        <v>54454</v>
      </c>
      <c r="H11" s="171">
        <v>54454</v>
      </c>
      <c r="I11" s="171">
        <v>54454</v>
      </c>
      <c r="J11" s="166">
        <v>54454</v>
      </c>
      <c r="K11" s="166">
        <v>54454</v>
      </c>
      <c r="L11" s="167">
        <v>54454</v>
      </c>
    </row>
    <row r="12" spans="1:12" x14ac:dyDescent="0.2">
      <c r="A12" s="172" t="s">
        <v>75</v>
      </c>
      <c r="B12" s="122">
        <v>39005</v>
      </c>
      <c r="C12" s="122">
        <v>43759</v>
      </c>
      <c r="D12" s="122">
        <v>44969</v>
      </c>
      <c r="E12" s="122">
        <v>44969</v>
      </c>
      <c r="F12" s="166">
        <v>50187</v>
      </c>
      <c r="G12" s="171">
        <v>54122</v>
      </c>
      <c r="H12" s="171">
        <v>54122</v>
      </c>
      <c r="I12" s="171">
        <v>54122</v>
      </c>
      <c r="J12" s="171">
        <v>54122</v>
      </c>
      <c r="K12" s="171">
        <v>54122</v>
      </c>
      <c r="L12" s="167">
        <v>54122</v>
      </c>
    </row>
    <row r="13" spans="1:12" x14ac:dyDescent="0.2">
      <c r="A13" s="173" t="s">
        <v>76</v>
      </c>
      <c r="B13" s="122">
        <v>284</v>
      </c>
      <c r="C13" s="122">
        <v>313</v>
      </c>
      <c r="D13" s="122">
        <v>341</v>
      </c>
      <c r="E13" s="122">
        <v>339</v>
      </c>
      <c r="F13" s="166">
        <v>341</v>
      </c>
      <c r="G13" s="171">
        <v>332</v>
      </c>
      <c r="H13" s="171">
        <v>332</v>
      </c>
      <c r="I13" s="171">
        <v>332</v>
      </c>
      <c r="J13" s="171">
        <v>332</v>
      </c>
      <c r="K13" s="171">
        <v>332</v>
      </c>
      <c r="L13" s="167">
        <v>332</v>
      </c>
    </row>
    <row r="14" spans="1:12" ht="13.5" thickBot="1" x14ac:dyDescent="0.25">
      <c r="A14" s="170" t="s">
        <v>77</v>
      </c>
      <c r="B14" s="123">
        <f t="shared" ref="B14" si="2">B9+B11</f>
        <v>105395</v>
      </c>
      <c r="C14" s="123">
        <f>C9+C11</f>
        <v>123826</v>
      </c>
      <c r="D14" s="123">
        <f>D9+D11</f>
        <v>103694</v>
      </c>
      <c r="E14" s="123">
        <f>E9+E11</f>
        <v>86698</v>
      </c>
      <c r="F14" s="124">
        <f t="shared" ref="F14:L14" si="3">F9+F11</f>
        <v>107688.9</v>
      </c>
      <c r="G14" s="124">
        <f t="shared" si="3"/>
        <v>71167</v>
      </c>
      <c r="H14" s="124">
        <f t="shared" si="3"/>
        <v>71167</v>
      </c>
      <c r="I14" s="124">
        <f t="shared" si="3"/>
        <v>70776</v>
      </c>
      <c r="J14" s="124">
        <f t="shared" si="3"/>
        <v>70576</v>
      </c>
      <c r="K14" s="124">
        <f t="shared" si="3"/>
        <v>70326</v>
      </c>
      <c r="L14" s="125">
        <f t="shared" si="3"/>
        <v>70326</v>
      </c>
    </row>
    <row r="15" spans="1:12" x14ac:dyDescent="0.2">
      <c r="A15" s="174"/>
      <c r="B15" s="132"/>
      <c r="C15" s="132"/>
      <c r="D15" s="132"/>
      <c r="E15" s="132"/>
      <c r="F15" s="175"/>
      <c r="G15" s="176"/>
      <c r="H15" s="177"/>
      <c r="I15" s="178"/>
      <c r="J15" s="175"/>
      <c r="K15" s="175"/>
      <c r="L15" s="179"/>
    </row>
    <row r="16" spans="1:12" x14ac:dyDescent="0.2">
      <c r="A16" s="165" t="s">
        <v>78</v>
      </c>
      <c r="B16" s="133">
        <v>52261</v>
      </c>
      <c r="C16" s="133">
        <v>63055</v>
      </c>
      <c r="D16" s="133">
        <v>60197</v>
      </c>
      <c r="E16" s="133">
        <v>68246</v>
      </c>
      <c r="F16" s="180">
        <v>67181</v>
      </c>
      <c r="G16" s="180">
        <v>66360</v>
      </c>
      <c r="H16" s="181">
        <v>65697</v>
      </c>
      <c r="I16" s="181">
        <v>65041</v>
      </c>
      <c r="J16" s="180">
        <v>64391</v>
      </c>
      <c r="K16" s="180">
        <v>63748</v>
      </c>
      <c r="L16" s="182">
        <v>63111</v>
      </c>
    </row>
    <row r="17" spans="1:12" x14ac:dyDescent="0.2">
      <c r="A17" s="165" t="s">
        <v>79</v>
      </c>
      <c r="B17" s="133">
        <v>49767</v>
      </c>
      <c r="C17" s="133">
        <v>43055</v>
      </c>
      <c r="D17" s="133">
        <v>50859</v>
      </c>
      <c r="E17" s="133">
        <v>24813</v>
      </c>
      <c r="F17" s="180">
        <v>14328</v>
      </c>
      <c r="G17" s="183">
        <v>13450</v>
      </c>
      <c r="H17" s="183">
        <v>13450</v>
      </c>
      <c r="I17" s="183">
        <v>13450</v>
      </c>
      <c r="J17" s="183">
        <v>13450</v>
      </c>
      <c r="K17" s="183">
        <v>13450</v>
      </c>
      <c r="L17" s="183">
        <v>13450</v>
      </c>
    </row>
    <row r="18" spans="1:12" ht="13.5" thickBot="1" x14ac:dyDescent="0.25">
      <c r="A18" s="170" t="s">
        <v>80</v>
      </c>
      <c r="B18" s="123">
        <f t="shared" ref="B18" si="4">SUM(B16:B17)</f>
        <v>102028</v>
      </c>
      <c r="C18" s="123">
        <f>SUM(C16:C17)</f>
        <v>106110</v>
      </c>
      <c r="D18" s="123">
        <f>SUM(D16:D17)</f>
        <v>111056</v>
      </c>
      <c r="E18" s="123">
        <f>SUM(E16:E17)</f>
        <v>93059</v>
      </c>
      <c r="F18" s="124">
        <f t="shared" ref="F18:L18" si="5">SUM(F16:F17)</f>
        <v>81509</v>
      </c>
      <c r="G18" s="124">
        <f t="shared" si="5"/>
        <v>79810</v>
      </c>
      <c r="H18" s="124">
        <f t="shared" si="5"/>
        <v>79147</v>
      </c>
      <c r="I18" s="124">
        <f t="shared" si="5"/>
        <v>78491</v>
      </c>
      <c r="J18" s="124">
        <f t="shared" si="5"/>
        <v>77841</v>
      </c>
      <c r="K18" s="124">
        <f t="shared" si="5"/>
        <v>77198</v>
      </c>
      <c r="L18" s="125">
        <f t="shared" si="5"/>
        <v>76561</v>
      </c>
    </row>
    <row r="19" spans="1:12" ht="13.5" thickBot="1" x14ac:dyDescent="0.25">
      <c r="A19" s="164"/>
      <c r="B19" s="126"/>
      <c r="C19" s="126"/>
      <c r="D19" s="126"/>
      <c r="E19" s="126"/>
      <c r="F19" s="127"/>
      <c r="G19" s="128"/>
      <c r="H19" s="129"/>
      <c r="I19" s="130"/>
      <c r="J19" s="127"/>
      <c r="K19" s="127"/>
      <c r="L19" s="131"/>
    </row>
    <row r="20" spans="1:12" ht="13.5" thickBot="1" x14ac:dyDescent="0.25">
      <c r="A20" s="184" t="s">
        <v>81</v>
      </c>
      <c r="B20" s="134">
        <f t="shared" ref="B20:L20" si="6">B14-B18</f>
        <v>3367</v>
      </c>
      <c r="C20" s="134">
        <f t="shared" si="6"/>
        <v>17716</v>
      </c>
      <c r="D20" s="134">
        <f t="shared" si="6"/>
        <v>-7362</v>
      </c>
      <c r="E20" s="134">
        <f t="shared" si="6"/>
        <v>-6361</v>
      </c>
      <c r="F20" s="135">
        <f t="shared" si="6"/>
        <v>26179.899999999994</v>
      </c>
      <c r="G20" s="135">
        <f t="shared" si="6"/>
        <v>-8643</v>
      </c>
      <c r="H20" s="135">
        <f t="shared" si="6"/>
        <v>-7980</v>
      </c>
      <c r="I20" s="135">
        <f t="shared" si="6"/>
        <v>-7715</v>
      </c>
      <c r="J20" s="135">
        <f t="shared" si="6"/>
        <v>-7265</v>
      </c>
      <c r="K20" s="135">
        <f t="shared" si="6"/>
        <v>-6872</v>
      </c>
      <c r="L20" s="136">
        <f t="shared" si="6"/>
        <v>-6235</v>
      </c>
    </row>
    <row r="21" spans="1:12" x14ac:dyDescent="0.2">
      <c r="A21" s="164"/>
      <c r="B21" s="126"/>
      <c r="C21" s="126"/>
      <c r="D21" s="126"/>
      <c r="E21" s="126"/>
      <c r="F21" s="127"/>
      <c r="G21" s="128"/>
      <c r="H21" s="129"/>
      <c r="I21" s="130"/>
      <c r="J21" s="127"/>
      <c r="K21" s="127"/>
      <c r="L21" s="137"/>
    </row>
    <row r="22" spans="1:12" x14ac:dyDescent="0.2">
      <c r="A22" s="185"/>
      <c r="B22" s="138"/>
      <c r="C22" s="138"/>
      <c r="D22" s="138"/>
      <c r="E22" s="138"/>
      <c r="F22" s="139"/>
      <c r="G22" s="140"/>
      <c r="H22" s="141"/>
      <c r="I22" s="142"/>
      <c r="J22" s="139"/>
      <c r="K22" s="139"/>
      <c r="L22" s="143"/>
    </row>
    <row r="23" spans="1:12" ht="22.5" customHeight="1" x14ac:dyDescent="0.2">
      <c r="A23" s="186" t="s">
        <v>82</v>
      </c>
      <c r="B23" s="144"/>
      <c r="C23" s="144"/>
      <c r="D23" s="144"/>
      <c r="E23" s="144"/>
      <c r="F23" s="145"/>
      <c r="G23" s="146"/>
      <c r="H23" s="147"/>
      <c r="I23" s="148"/>
      <c r="J23" s="145"/>
      <c r="K23" s="145"/>
      <c r="L23" s="149"/>
    </row>
    <row r="24" spans="1:12" ht="29.25" customHeight="1" x14ac:dyDescent="0.2">
      <c r="A24" s="187" t="s">
        <v>83</v>
      </c>
      <c r="B24" s="133"/>
      <c r="C24" s="133"/>
      <c r="D24" s="133"/>
      <c r="E24" s="133">
        <v>10000</v>
      </c>
      <c r="F24" s="150"/>
      <c r="G24" s="151"/>
      <c r="H24" s="147"/>
      <c r="I24" s="152"/>
      <c r="J24" s="150"/>
      <c r="K24" s="150"/>
      <c r="L24" s="153"/>
    </row>
    <row r="25" spans="1:12" ht="24" customHeight="1" thickBot="1" x14ac:dyDescent="0.25">
      <c r="A25" s="188" t="s">
        <v>84</v>
      </c>
      <c r="B25" s="154"/>
      <c r="C25" s="154"/>
      <c r="D25" s="154"/>
      <c r="E25" s="154"/>
      <c r="F25" s="155"/>
      <c r="G25" s="156"/>
      <c r="H25" s="157"/>
      <c r="I25" s="158"/>
      <c r="J25" s="155"/>
      <c r="K25" s="155"/>
      <c r="L25" s="159"/>
    </row>
    <row r="26" spans="1:12" ht="13.5" thickBot="1" x14ac:dyDescent="0.25">
      <c r="A26" s="189"/>
      <c r="B26" s="160"/>
      <c r="C26" s="160"/>
      <c r="D26" s="160"/>
      <c r="E26" s="160"/>
      <c r="F26" s="190"/>
      <c r="G26" s="191"/>
      <c r="H26" s="192"/>
      <c r="I26" s="193"/>
      <c r="J26" s="190"/>
      <c r="K26" s="190"/>
      <c r="L26" s="194"/>
    </row>
    <row r="27" spans="1:12" x14ac:dyDescent="0.2">
      <c r="A27" s="110"/>
    </row>
    <row r="28" spans="1:12" x14ac:dyDescent="0.2">
      <c r="A28" s="110"/>
    </row>
    <row r="29" spans="1:12" x14ac:dyDescent="0.2">
      <c r="A29" s="162" t="s">
        <v>85</v>
      </c>
    </row>
    <row r="30" spans="1:12" x14ac:dyDescent="0.2">
      <c r="A30" s="162" t="s">
        <v>86</v>
      </c>
    </row>
  </sheetData>
  <pageMargins left="0.7" right="0.7" top="0.78740157499999996" bottom="0.78740157499999996" header="0.3" footer="0.3"/>
  <pageSetup paperSize="9" scale="6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Př. 1  rozp</vt:lpstr>
      <vt:lpstr>Př. 2 Záv. ukazatele</vt:lpstr>
      <vt:lpstr>Př. 3 VHČ</vt:lpstr>
      <vt:lpstr>Př. 4 SD výhled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Eliška Čančíková</dc:creator>
  <cp:lastModifiedBy>Eliška Čančíková</cp:lastModifiedBy>
  <cp:lastPrinted>2023-01-23T13:41:41Z</cp:lastPrinted>
  <dcterms:created xsi:type="dcterms:W3CDTF">2023-01-07T19:59:46Z</dcterms:created>
  <dcterms:modified xsi:type="dcterms:W3CDTF">2023-01-27T07:23:31Z</dcterms:modified>
</cp:coreProperties>
</file>